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6"/>
  <workbookPr defaultThemeVersion="124226"/>
  <bookViews>
    <workbookView xWindow="480" yWindow="105" windowWidth="17715" windowHeight="6975" activeTab="0"/>
  </bookViews>
  <sheets>
    <sheet name="Tabelle1" sheetId="1" r:id="rId1"/>
    <sheet name="Tabelle2" sheetId="2" r:id="rId2"/>
  </sheets>
  <definedNames/>
  <calcPr calcId="191029"/>
</workbook>
</file>

<file path=xl/sharedStrings.xml><?xml version="1.0" encoding="utf-8"?>
<sst xmlns="http://schemas.openxmlformats.org/spreadsheetml/2006/main" count="370" uniqueCount="259">
  <si>
    <t>1 Institutionelle und organisatorische Kriterien</t>
  </si>
  <si>
    <t>Punkte</t>
  </si>
  <si>
    <t>Informationen über TrägerInnenschaft</t>
  </si>
  <si>
    <t>Leitbild</t>
  </si>
  <si>
    <t>Übersicht zu Öffnungszeiten</t>
  </si>
  <si>
    <t>Benutzungsbedingungen, die über Gebühren und Entlehnfristen informieren</t>
  </si>
  <si>
    <t>kurzfristige Ziele</t>
  </si>
  <si>
    <t>mittelfristige Ziele (bis ca. drei Jahre)</t>
  </si>
  <si>
    <t>langfristige Ziele</t>
  </si>
  <si>
    <t>2 Personelle Kriterien</t>
  </si>
  <si>
    <t>Neue MitarbeiterInnen werden anhand einer Checkliste/eines Einschulungsplanes eingeschult.</t>
  </si>
  <si>
    <t>Ja, gibt es.</t>
  </si>
  <si>
    <t>Weiterbildungsteilnahmen werden zentral in der Bibliothek dokumentiert.</t>
  </si>
  <si>
    <t>Besprechungsprotokolle von Teamsitzungen</t>
  </si>
  <si>
    <t>Dienstpläne</t>
  </si>
  <si>
    <t>Jahresmeldungen</t>
  </si>
  <si>
    <t>3 Bibliotheksangebote und -verwaltung</t>
  </si>
  <si>
    <t>Der Zustand der Medien ist gepflegt.</t>
  </si>
  <si>
    <t>PC-Arbeitsplatz mit Bibliothekssoftware zur Erschließung und Verwaltung der Medien und BenutzerInnen</t>
  </si>
  <si>
    <t>Internetverbindung</t>
  </si>
  <si>
    <t>Katalogrecherche in der Bibliothek</t>
  </si>
  <si>
    <t>im Internet verfügbarer Bibliothekskatalog (z. B. Bibliotheken online)</t>
  </si>
  <si>
    <t>im Internet verfügbarer Bibliothekskatalog mit Zusatzfunktionen (z. B. Vorbestellung, Reservierung, Verlängerung)</t>
  </si>
  <si>
    <t>Es wird eine BenutzerInnenerklärung unterschrieben.</t>
  </si>
  <si>
    <t>Die Budgetplanung für das aktuelle Jahr sowie die beiden vorangegangenen Jahre liegen vor.</t>
  </si>
  <si>
    <t>Die Finanzgebarung wird einmal jährlich geprüft (4-Augen-Prinzip) und dem/der TrägerInnen nachweislich zur Kenntnis gebracht.</t>
  </si>
  <si>
    <t>Die für Bibliotheken relevanten Förderungen sind bekannt und werden nach Möglichkeit ausgeschöpft.</t>
  </si>
  <si>
    <t>4 Öffentlichkeitsarbeit und Veranstaltungen</t>
  </si>
  <si>
    <t>Organigramm mit Informationen zu TrägerInnen</t>
  </si>
  <si>
    <t>Öffnungszeiten</t>
  </si>
  <si>
    <t>Benutzungsbedingungen (inkl. Gebührenordnung)</t>
  </si>
  <si>
    <t>aktuelle Informationen im Schaukasten und/oder im Eingangsbereich der Bibliothek</t>
  </si>
  <si>
    <t>gedruckte Bibliotheksfolder und Flugblätter</t>
  </si>
  <si>
    <t>Die Informationen zur Bibliothek (z. B. Folder, Handzettel oder Plakate) sind in gut lesbarer Schrift (Schriftgröße, Kontrast, klar strukturiert, …) und in leicht verständlicher Sprache verfasst.</t>
  </si>
  <si>
    <t>Es gibt ein abwechslungsreiches Veranstaltungsprogramm.</t>
  </si>
  <si>
    <t>Es finden regelmäßig Besuche von Kindergartengruppen, Schulklassen, Hortgruppen und/oder Spielgruppen statt.</t>
  </si>
  <si>
    <t>BenutzerInnen haben die Möglichkeit, Wünsche (z. B. für den Medienankauf - Wunschbuch) zu äußern.</t>
  </si>
  <si>
    <t>Auf Anregungen und Beschwerden von KundInnen wird zeitnah und adäquat reagiert.</t>
  </si>
  <si>
    <t>BibliotheksmitarbeiterInnen nehmen sich ausreichend Zeit für Beratungsgespräche.</t>
  </si>
  <si>
    <t>5 Örtliche und räumliche Kriterien</t>
  </si>
  <si>
    <t>öffentlich zugängliches WLAN</t>
  </si>
  <si>
    <t>Alle Medien sind für die BenutzerInnen gut erreichbar.</t>
  </si>
  <si>
    <t>Zu den Öffnungszeiten ist ein WC zugänglich.</t>
  </si>
  <si>
    <t>Regale sind gut lesbar beschriftet.</t>
  </si>
  <si>
    <t>Das Leitsystem ist farblich gestaltet oder mit Symbolen.</t>
  </si>
  <si>
    <t>6 Kennzahlen</t>
  </si>
  <si>
    <t>Bestandsgröße</t>
  </si>
  <si>
    <t>bis</t>
  </si>
  <si>
    <t>Medien</t>
  </si>
  <si>
    <t>darüber</t>
  </si>
  <si>
    <t>über 30 000</t>
  </si>
  <si>
    <t>Medienumschlag</t>
  </si>
  <si>
    <t>1 - 1,3</t>
  </si>
  <si>
    <t>1,2-1,6</t>
  </si>
  <si>
    <t>1,5-2</t>
  </si>
  <si>
    <t>2-2,5</t>
  </si>
  <si>
    <t>mehr als 20.000</t>
  </si>
  <si>
    <t>3,5-4,1</t>
  </si>
  <si>
    <t>Erneuerungsquote in %</t>
  </si>
  <si>
    <t>bis 6,5 % - 8 %</t>
  </si>
  <si>
    <t>über 8 %</t>
  </si>
  <si>
    <t>BenutzerInnenquote in %</t>
  </si>
  <si>
    <t>10 - 13 %</t>
  </si>
  <si>
    <t>8 - 11 %</t>
  </si>
  <si>
    <t>7 - 10 %</t>
  </si>
  <si>
    <t>6 - 9 %</t>
  </si>
  <si>
    <t>5 - 7 %</t>
  </si>
  <si>
    <t>BesucherInnenquote absolut</t>
  </si>
  <si>
    <t>EinwohnerInnen</t>
  </si>
  <si>
    <t>1 - 1,5</t>
  </si>
  <si>
    <t>1 -1,2</t>
  </si>
  <si>
    <t>EinwohnerInnen bis</t>
  </si>
  <si>
    <t>4 bis 6</t>
  </si>
  <si>
    <t>über 6</t>
  </si>
  <si>
    <t>5  bis 7</t>
  </si>
  <si>
    <t>über 7</t>
  </si>
  <si>
    <t>7 bis 12</t>
  </si>
  <si>
    <t>über 12</t>
  </si>
  <si>
    <t>10 bis 18</t>
  </si>
  <si>
    <t>über 18</t>
  </si>
  <si>
    <t>über 20.000</t>
  </si>
  <si>
    <t>20 bis 30</t>
  </si>
  <si>
    <t>über 30</t>
  </si>
  <si>
    <t>Raumgröße: m² pro 1.000 Medien</t>
  </si>
  <si>
    <t>trifft zu</t>
  </si>
  <si>
    <t>trifft nicht zu</t>
  </si>
  <si>
    <t>1.1. Sind folgende Informationen über die Bibliothek nachvollziehbar schriftlich vorhanden und sind diese aktuell gültig?</t>
  </si>
  <si>
    <t>Organigramm der Bibliothek (mindestens ersichtlich: Leitung, MitarbeiterInnen und die jeweiligen Aufgabenbereiche)</t>
  </si>
  <si>
    <t>Leitbild (inklusive Zielgruppenbeschreibung)</t>
  </si>
  <si>
    <t>Ist im Organigramm alles ersichtlich?</t>
  </si>
  <si>
    <t>Zeigt das Leitbild eine zeitgemäße Ausrichtung und den Bezug auf die Zielgruppen?</t>
  </si>
  <si>
    <t>Kurzfristige Ziele sind festgelegt (Jahresplanung).</t>
  </si>
  <si>
    <t>Es sind auch mittelfristige Ziele (bis ca. drei Jahre) festgelegt.</t>
  </si>
  <si>
    <t>Die Zielfestlegungen zeigen auch langfristige Ziele, sind an Visionen ausgerichtet, die zum Leitbild passen.</t>
  </si>
  <si>
    <t>1.2 Liegen kurzfristige Ziele, mittelfristige und langfristige Ziele vor und orientieren sich diese am Leitbild?</t>
  </si>
  <si>
    <t>1.3 Sind die Ziele überprüfbar formuliert (z. B. nach SMART-Kriterien) und ist deren Erreichung zeitlich festgelegt?</t>
  </si>
  <si>
    <t>Zeigen Zielfestlegungen das angekreuzte?</t>
  </si>
  <si>
    <t>Entsprechen Ziele den SMART-Kriterien?</t>
  </si>
  <si>
    <t>1.4 Konnten die gesetzten kurzfristigen Ziele im letzten Jahr erreicht werden?</t>
  </si>
  <si>
    <t>Kurzfristige Ziele konnten zumindest teilweise erreicht werden.</t>
  </si>
  <si>
    <t>1.5 Wie oft erfolgt die Zielüberprüfung?</t>
  </si>
  <si>
    <t>jährliche Rückschau (Jahresrückschau)</t>
  </si>
  <si>
    <t>zusätzlich mehrmals jährlich in Teambesprechungen</t>
  </si>
  <si>
    <t>Summe Institutionelle Kritierien ist maximal 15; Prüfung, ob jede Zeile gekreuzt und 1.4 alternativ befüllt ist!</t>
  </si>
  <si>
    <t>2.1 Hat der/die LeiterIn eine Ausbildung zum/zur BibliothekarIn absolviert bzw. ist in Ausbildung?</t>
  </si>
  <si>
    <t>Die/Der LeiterIn hat Ausbildung absolviert oder ist derzeit in Ausbildung (mindestens eine Kurswoche schon absolviert).</t>
  </si>
  <si>
    <t>automat. Berechnung</t>
  </si>
  <si>
    <t>2.2 Haben weitere MitarbeiterInnen eine Ausbildung zum/zur BibliothekarIn absolviert bzw. sind  in Ausbildung?</t>
  </si>
  <si>
    <t xml:space="preserve">Anzahl MitarbeiterInnen mit/in ehrenamtlicher Ausbildung: </t>
  </si>
  <si>
    <t xml:space="preserve">Anzahl MitarbeiterInnen mit/in hauptamtlicher Ausbildung: </t>
  </si>
  <si>
    <t xml:space="preserve">Anzahl MitarbeiterInnen mit/in schulbibliothekarischer Ausbildung: </t>
  </si>
  <si>
    <t xml:space="preserve">Anzahl MitarbeiterInnen mit/in bibliothekarischer Hochschulausbildung: </t>
  </si>
  <si>
    <t>ANMERKUNGEN</t>
  </si>
  <si>
    <t>Hier können Sie Anmerkungen und Erläuterungen zum Bereich 1 einfügen, falls erforderlich:</t>
  </si>
  <si>
    <t xml:space="preserve">       Bitte ergänzen Sie dazu folgende Informationen:</t>
  </si>
  <si>
    <t>2.3 Wie ist das Team organisiert?</t>
  </si>
  <si>
    <t>2.4 Gibt es eine (speziell geschulte) Ansprechperson für Menschen mit besonderen Bedürfnissen?</t>
  </si>
  <si>
    <t>2.5 Wie sind Weiterbildungsteilnahmen geregelt?</t>
  </si>
  <si>
    <t>2.6 Sind folgende Informationen für alle MitarbeiterInnen zugänglich?</t>
  </si>
  <si>
    <t>Hier können Sie Anmerkungen und Erläuterungen zum Bereich 2 einfügen, falls erforderlich:</t>
  </si>
  <si>
    <t>Jede/r Mitarbeiter/in, die/der regelmäßig in der Bibliothek tätig ist, kann innerhalb von drei Jahren 16 Stunden Weiterbildung nachweisen.</t>
  </si>
  <si>
    <t>Summe Personelle Kritierien ist maximal 17; Prüfung, ob jede Zeile gekreuzt und 2.2 alternativ befüllt ist!</t>
  </si>
  <si>
    <t>3.1 Ist der Medienbestand attraktiv?</t>
  </si>
  <si>
    <t>Es gibt eine jährliche Bestandsaussonderung (z. B. nach Null-Listen und anderen bibliothekarischen Kriterien wie Aktualität, Zustand des Mediums).</t>
  </si>
  <si>
    <t>Es werden zusätzlich zu Printmedien andere Medien angeboten (DVDs, Hörbucher, E-Books, Spiele etc.).</t>
  </si>
  <si>
    <t>Medien werden benutzerInnenorientiert präsentiert (Thementisch, Bilderbuchkisten etc.).</t>
  </si>
  <si>
    <t>Es gibt Medienangebote und Services für Menschen mit besonderen Bedürfnissen (Hörbücher, -zeitschriften oder Hörzeitungen, DVDs mit Untertitel, Hörfilme, Literatur in einfacher Sprache, Bücher in Großdruck, elektronische Medien).</t>
  </si>
  <si>
    <t>3.2 Welche Hard- und Software steht den BibliotheksmitarbeiterInnen für die Abwicklung der Bibliotheksangelegenheiten zur Verfügung?</t>
  </si>
  <si>
    <t>3.3 Wie ist der Medienbestand für die KundInnen elektronisch zugänglich?</t>
  </si>
  <si>
    <t>3.4 Nach welcher Systematik sind die Medien erschlossen?</t>
  </si>
  <si>
    <t>3.5 Wie erfolgt die Einschreibung?</t>
  </si>
  <si>
    <t>3.6 Wie wird die Finanzverwaltung gehandhabt?</t>
  </si>
  <si>
    <t>Hier können Sie Anmerkungen und Erläuterungen zum Bereich 3 einfügen, falls erforderlich:</t>
  </si>
  <si>
    <t>Summe Angebote und Verwaltung ist maximal 17; Prüfung, ob jede Zeile gekreuzt und 3.4 alternativ befüllt ist!</t>
  </si>
  <si>
    <t>Hier können Sie Anmerkungen und Erläuterungen zum Bereich 4 einfügen, falls erforderlich:</t>
  </si>
  <si>
    <t>4.1 Sind folgende Informationen öffentlich zugänglich? (Homepage, Folder, Ordner, …)</t>
  </si>
  <si>
    <t xml:space="preserve">Webseite mit den wichtigsten aktuellen Informationen </t>
  </si>
  <si>
    <t xml:space="preserve">Website wird laufend aktualisiert </t>
  </si>
  <si>
    <t>4.2 Welche Informationsmöglichkeiten werden angeboten?</t>
  </si>
  <si>
    <t>4.3 Sind die Informationen zur Bibliothek barrierefrei gestaltet?</t>
  </si>
  <si>
    <t>Internetseiten sind barrierefrei (veränderbare Schriftgröße, guter Kontrast, akustische Ausgabe etc.).</t>
  </si>
  <si>
    <t>4.4 Bietet die Bibliothek Veranstaltungen (Lesungen, Medienpräsentationen, Literaturkreise, Ausstellungen, Spieleveranstaltungen …) und sonstige Aktivitäten (Besuch Kindergartengruppen, Schulklassen …) an?</t>
  </si>
  <si>
    <t>4.5 Werden Veranstaltungen dokumentiert? (TeilnehmerInnen-Zahlen, Ablauf, Fotos etc.)</t>
  </si>
  <si>
    <t>Einzelne Veranstaltungen werden dokumentiert.</t>
  </si>
  <si>
    <t>4.6 Wie benutzerInnenfreundlich ist die Bibliothek?</t>
  </si>
  <si>
    <t>Summe Öffentlichkeitsarbeit und Veranstaltungen ist maximal 18; Prüfung, ob jede Zeile gekreuzt und 4.5 alternativ befüllt ist!</t>
  </si>
  <si>
    <t>Hier können Sie Anmerkungen und Erläuterungen zum Bereich 5 einfügen, falls erforderlich:</t>
  </si>
  <si>
    <t>Summe Örtliche und Räumliche Kriterien ist maximal 15; Prüfung, ob jede Zeile gekreuzt und 5.5 alternativ befüllt ist!</t>
  </si>
  <si>
    <t>5.1 Wie ist die Bibliothek im Ort auffindbar?</t>
  </si>
  <si>
    <t>Es gibt ausreichend Hinweistafeln im Ort an strategisch wichtigen Punkten.</t>
  </si>
  <si>
    <t>Es gibt eine gut sichtbare Beschilderung am und im Gebäude.</t>
  </si>
  <si>
    <t>5.2 Welche technischen Informationsmöglichkeiten stehen den BenutzerInnen zur Verfügung?</t>
  </si>
  <si>
    <t>5.3 Wie ist die Bibliothek gestaltet und ausgestattet?</t>
  </si>
  <si>
    <t>Die Räume verfügen über eine gute Aufenthaltsqualität (freundlich gestaltet, angemessene Beleuchtung und Raumtemperatur etc.</t>
  </si>
  <si>
    <t>Es gibt Tische und Sitzgelegenheiten für LeserInnen.</t>
  </si>
  <si>
    <t>Die Beleuchtung des Zugangs, der Bibliotheksräume sowie der Entlehntheke ist gut.</t>
  </si>
  <si>
    <t>5.4 Wie können sich BenutzerInnen orientieren?</t>
  </si>
  <si>
    <t>Es gibt ein klares Leitsystem zur Orientierung.</t>
  </si>
  <si>
    <t>5.5 Sind die Bibliotheksräume barrierefrei erreichbar?</t>
  </si>
  <si>
    <t>Wenn kein barrierefreier Zugang: Es gibt unterstützende Maßnahmen zum leichteren Zugang (z. B. Klingel mit Gegensprechanlage).</t>
  </si>
  <si>
    <t>Für Kinder gibt es einen eigenen attraktiv gestalteten Bereich (z. B. Bilderbuchtrog, Plakate, Spielzeug, Spielteppich).</t>
  </si>
  <si>
    <t>Mischform aus anerkannter Klassifikation (z. B. ÖSÖB, Dewey oder vergleichbares) und interner Systematik</t>
  </si>
  <si>
    <t xml:space="preserve"> Zur Ermittlung der Kennzahlen geben Sie bitte in den nebenstehenden gelben Feldern folgende Daten an:</t>
  </si>
  <si>
    <t>ZAHL:</t>
  </si>
  <si>
    <r>
      <rPr>
        <b/>
        <sz val="11"/>
        <color theme="1"/>
        <rFont val="Calibri"/>
        <family val="2"/>
        <scheme val="minor"/>
      </rPr>
      <t>EinwohnerInnenzahl des Einzugsgebiets</t>
    </r>
    <r>
      <rPr>
        <sz val="11"/>
        <color theme="1"/>
        <rFont val="Calibri"/>
        <family val="2"/>
        <scheme val="minor"/>
      </rPr>
      <t xml:space="preserve"> (in der Regel Größe der Gemeinde/Pfarre, falls abweichend bitte begründen):</t>
    </r>
  </si>
  <si>
    <r>
      <rPr>
        <b/>
        <sz val="11"/>
        <color theme="1"/>
        <rFont val="Calibri"/>
        <family val="2"/>
        <scheme val="minor"/>
      </rPr>
      <t>Öffnungsstunden</t>
    </r>
    <r>
      <rPr>
        <sz val="11"/>
        <color theme="1"/>
        <rFont val="Calibri"/>
        <family val="2"/>
        <scheme val="minor"/>
      </rPr>
      <t xml:space="preserve"> wöchentlich gesamt</t>
    </r>
  </si>
  <si>
    <r>
      <rPr>
        <b/>
        <sz val="11"/>
        <color theme="1"/>
        <rFont val="Calibri"/>
        <family val="2"/>
        <scheme val="minor"/>
      </rPr>
      <t>Öffnungstage</t>
    </r>
    <r>
      <rPr>
        <sz val="11"/>
        <color theme="1"/>
        <rFont val="Calibri"/>
        <family val="2"/>
        <scheme val="minor"/>
      </rPr>
      <t xml:space="preserve"> pro Woche (an wie vielen Tagen der Woche ist geöffnet)</t>
    </r>
  </si>
  <si>
    <t>Abgleich mit Bib-Statistik E.17</t>
  </si>
  <si>
    <t xml:space="preserve">Internetarbeitsplatz / Internetarbeitsplätze </t>
  </si>
  <si>
    <t>Abgleich Bib-Statistik A.10</t>
  </si>
  <si>
    <t>Abgleich Bib-Statistik A.10 und A.11</t>
  </si>
  <si>
    <t>Folgende Kennzahlen sind aus Ihrer jüngsten Bibliotheksstatistik des Land OÖ hierher zu übertragen:</t>
  </si>
  <si>
    <r>
      <rPr>
        <b/>
        <sz val="11"/>
        <color theme="1"/>
        <rFont val="Calibri"/>
        <family val="2"/>
        <scheme val="minor"/>
      </rPr>
      <t>Medienbestand</t>
    </r>
    <r>
      <rPr>
        <sz val="11"/>
        <color theme="1"/>
        <rFont val="Calibri"/>
        <family val="2"/>
        <scheme val="minor"/>
      </rPr>
      <t xml:space="preserve"> (insgesamt, alle Medien in aktivem Bestand im betreffenden Jahr)</t>
    </r>
  </si>
  <si>
    <r>
      <rPr>
        <b/>
        <sz val="11"/>
        <color theme="1"/>
        <rFont val="Calibri"/>
        <family val="2"/>
        <scheme val="minor"/>
      </rPr>
      <t>Jahresentlehnungen</t>
    </r>
    <r>
      <rPr>
        <sz val="11"/>
        <color theme="1"/>
        <rFont val="Calibri"/>
        <family val="2"/>
        <scheme val="minor"/>
      </rPr>
      <t xml:space="preserve"> (im betreffenden Jahr)</t>
    </r>
  </si>
  <si>
    <r>
      <rPr>
        <b/>
        <sz val="11"/>
        <color theme="1"/>
        <rFont val="Calibri"/>
        <family val="2"/>
        <scheme val="minor"/>
      </rPr>
      <t>Medienzugang</t>
    </r>
    <r>
      <rPr>
        <sz val="11"/>
        <color theme="1"/>
        <rFont val="Calibri"/>
        <family val="2"/>
        <scheme val="minor"/>
      </rPr>
      <t xml:space="preserve"> (des betreffenden Jahres)</t>
    </r>
  </si>
  <si>
    <r>
      <rPr>
        <b/>
        <sz val="11"/>
        <color theme="1"/>
        <rFont val="Calibri"/>
        <family val="2"/>
        <scheme val="minor"/>
      </rPr>
      <t>BenutzerInnenzahl</t>
    </r>
    <r>
      <rPr>
        <sz val="11"/>
        <color theme="1"/>
        <rFont val="Calibri"/>
        <family val="2"/>
        <scheme val="minor"/>
      </rPr>
      <t xml:space="preserve"> (mindestens 1 Entlehung im betreffenden Jahr)</t>
    </r>
  </si>
  <si>
    <r>
      <rPr>
        <b/>
        <sz val="11"/>
        <color theme="1"/>
        <rFont val="Calibri"/>
        <family val="2"/>
        <scheme val="minor"/>
      </rPr>
      <t>BesucherInnenzahl</t>
    </r>
    <r>
      <rPr>
        <sz val="11"/>
        <color theme="1"/>
        <rFont val="Calibri"/>
        <family val="2"/>
        <scheme val="minor"/>
      </rPr>
      <t xml:space="preserve"> (im betreffenden Jahr, es zählt jeder Besuch, auch Veranstaltungen)</t>
    </r>
  </si>
  <si>
    <r>
      <rPr>
        <b/>
        <sz val="11"/>
        <color theme="1"/>
        <rFont val="Calibri"/>
        <family val="2"/>
        <scheme val="minor"/>
      </rPr>
      <t>Raumgröße</t>
    </r>
    <r>
      <rPr>
        <sz val="11"/>
        <color theme="1"/>
        <rFont val="Calibri"/>
        <family val="2"/>
        <scheme val="minor"/>
      </rPr>
      <t xml:space="preserve"> gesamt (inkl. Zweigstellen)</t>
    </r>
  </si>
  <si>
    <t>Zuordnung</t>
  </si>
  <si>
    <t>Medienumschlag laut Tabelle einordnen und bepunkten</t>
  </si>
  <si>
    <t>Wenn 10-15 dann 1 Punkt, über 15 dann 2 Punkte</t>
  </si>
  <si>
    <t>1;2</t>
  </si>
  <si>
    <t>0,5;1</t>
  </si>
  <si>
    <t>Summe Kennzahlen ist maximal 14</t>
  </si>
  <si>
    <t>Erneuerungsquote 6,5 bis 8% ist 1 Punkt, über 8% ist 2 Punkte</t>
  </si>
  <si>
    <t>BenutzerInnenquote Einordnung laut Tabelle</t>
  </si>
  <si>
    <t>BesucherInnenqutoe Einordnung laut Tabelle</t>
  </si>
  <si>
    <t>EinwohnerInnenzahl bis</t>
  </si>
  <si>
    <t>Punkt</t>
  </si>
  <si>
    <t>2 000</t>
  </si>
  <si>
    <t>3 000</t>
  </si>
  <si>
    <t>4 000</t>
  </si>
  <si>
    <t>2 500</t>
  </si>
  <si>
    <t>5 000</t>
  </si>
  <si>
    <t>6 000</t>
  </si>
  <si>
    <t>3 500</t>
  </si>
  <si>
    <t>6 650</t>
  </si>
  <si>
    <t>7 600</t>
  </si>
  <si>
    <t>4 500</t>
  </si>
  <si>
    <t>8 550</t>
  </si>
  <si>
    <t>9 500</t>
  </si>
  <si>
    <t>5 500</t>
  </si>
  <si>
    <t>10 450</t>
  </si>
  <si>
    <t>11 400</t>
  </si>
  <si>
    <t>6 500</t>
  </si>
  <si>
    <t>11 700</t>
  </si>
  <si>
    <t>7 000</t>
  </si>
  <si>
    <t>12 600</t>
  </si>
  <si>
    <t>8 000</t>
  </si>
  <si>
    <t>14 400</t>
  </si>
  <si>
    <t>9 000</t>
  </si>
  <si>
    <t>15 300</t>
  </si>
  <si>
    <t>10 000</t>
  </si>
  <si>
    <t>17 000</t>
  </si>
  <si>
    <t>11 000</t>
  </si>
  <si>
    <t>17 600</t>
  </si>
  <si>
    <t>20 000</t>
  </si>
  <si>
    <t>30 000</t>
  </si>
  <si>
    <t>Bis</t>
  </si>
  <si>
    <t>Umschlag</t>
  </si>
  <si>
    <t>1 Punkt</t>
  </si>
  <si>
    <t>2 Punkte</t>
  </si>
  <si>
    <t xml:space="preserve">EinwohnerInnen bis </t>
  </si>
  <si>
    <t>Quote</t>
  </si>
  <si>
    <t>Öffnungsstunden pro Woche</t>
  </si>
  <si>
    <t>Öffnungs-stunden</t>
  </si>
  <si>
    <t>Öffnungstage pro Woche</t>
  </si>
  <si>
    <t>Öffnungs-tage</t>
  </si>
  <si>
    <t>10 bis 15m2</t>
  </si>
  <si>
    <t>über 15m2</t>
  </si>
  <si>
    <t>Kennzahlenbewertungsraster</t>
  </si>
  <si>
    <t>hinterlegte Punkte</t>
  </si>
  <si>
    <t>Entsprechen alle Kennzahlen-Angaben der jüngsten Bib-Statistik A.2, A.7, B.12, C.13, C.14?</t>
  </si>
  <si>
    <t>Bei Abweichung: Ist Begründung zulässig/schlüssig?</t>
  </si>
  <si>
    <t>Prüf-Todo's IBE</t>
  </si>
  <si>
    <t>BEGRÜNDUNG:</t>
  </si>
  <si>
    <t>Gesamtsumme</t>
  </si>
  <si>
    <t xml:space="preserve">       Bitte ergänzen Sie dazu den Programmnamen der Verwaltungs-Software:</t>
  </si>
  <si>
    <t>Hier können Sie Anmerkungen und Erläuterungen zum Bereich 6 einfügen, falls erforderlich:</t>
  </si>
  <si>
    <t>Bestandsgröße mindestens 1.500; abgleichen mit EinwohnerInnentabelle, Vergabe von 1 oder 2 Punkten laut Tabelle</t>
  </si>
  <si>
    <t>mindestens 2 Tage, Vergabe von 0,5 oder 1 Punkt laut Tabelle</t>
  </si>
  <si>
    <t>Zumindest ein/e MitarbeiterIn hat eine Ausbildung absolviert oder ist in Ausbildung.</t>
  </si>
  <si>
    <t>Mehrere MitarbeiterInnen haben eine Ausbildung absolviert oder sind in Ausbildung.</t>
  </si>
  <si>
    <t>Es finden mindestens vier Teambesprechungen im Jahr mit schriftlichem Protokoll statt.</t>
  </si>
  <si>
    <t>Name der Bibliothek hier eintragen</t>
  </si>
  <si>
    <r>
      <t xml:space="preserve">Anleitung: Nur die farbigen Felder sind auszufüllen. In </t>
    </r>
    <r>
      <rPr>
        <b/>
        <i/>
        <sz val="11"/>
        <color theme="6" tint="-0.4999699890613556"/>
        <rFont val="Calibri"/>
        <family val="2"/>
        <scheme val="minor"/>
      </rPr>
      <t>grünen</t>
    </r>
    <r>
      <rPr>
        <i/>
        <sz val="11"/>
        <color theme="1"/>
        <rFont val="Calibri"/>
        <family val="2"/>
        <scheme val="minor"/>
      </rPr>
      <t xml:space="preserve"> und </t>
    </r>
    <r>
      <rPr>
        <b/>
        <i/>
        <sz val="11"/>
        <color theme="5" tint="-0.24997000396251678"/>
        <rFont val="Calibri"/>
        <family val="2"/>
        <scheme val="minor"/>
      </rPr>
      <t>roten</t>
    </r>
    <r>
      <rPr>
        <i/>
        <sz val="11"/>
        <color theme="1"/>
        <rFont val="Calibri"/>
        <family val="2"/>
        <scheme val="minor"/>
      </rPr>
      <t xml:space="preserve"> Feldern ist je Zeile ein Kreuzchen "</t>
    </r>
    <r>
      <rPr>
        <b/>
        <i/>
        <sz val="11"/>
        <color theme="1"/>
        <rFont val="Calibri"/>
        <family val="2"/>
        <scheme val="minor"/>
      </rPr>
      <t>x</t>
    </r>
    <r>
      <rPr>
        <i/>
        <sz val="11"/>
        <color theme="1"/>
        <rFont val="Calibri"/>
        <family val="2"/>
        <scheme val="minor"/>
      </rPr>
      <t xml:space="preserve">" einzufügen, in den </t>
    </r>
    <r>
      <rPr>
        <b/>
        <i/>
        <sz val="11"/>
        <color rgb="FFFFCC00"/>
        <rFont val="Calibri"/>
        <family val="2"/>
        <scheme val="minor"/>
      </rPr>
      <t>gelben</t>
    </r>
    <r>
      <rPr>
        <i/>
        <sz val="11"/>
        <color theme="1"/>
        <rFont val="Calibri"/>
        <family val="2"/>
        <scheme val="minor"/>
      </rPr>
      <t xml:space="preserve"> Feldern sind Zahlenwerte oder nähere Angaben (z.B. Bezeichnung) einzutragen. Anmerkungen sind nach jedem Fragenblock eingefügt, falls sie zusätzliche Erläuterungen für notwendig halten. Ins Feld gelangen Sie mittels Mausklick oder Tabulatortaste.</t>
    </r>
  </si>
  <si>
    <t>Selbstbewertungsbogen zur Qualitätsbestätigung für öffentliche Bibliotheken in Oberösterreich</t>
  </si>
  <si>
    <t>Sind viele in Ausbildung… - Weiterbildungsaktivität… für Feststellungen</t>
  </si>
  <si>
    <t>Abgleich mit 3.3</t>
  </si>
  <si>
    <t>Benutzungsordnung verständlich, vollständig (Verhalten, Haftpflicht, Datenschutz, Urheberrecht enthalten), Gebühren und Fristen im Rahmen?</t>
  </si>
  <si>
    <t>mindestens 4 Stunden, Vergabe von 0,5 oder 1 Punkt laut Tabelle</t>
  </si>
  <si>
    <t>sonstige Informationsmöglichkeiten (z. B. Newsletter, Blog, Social Media, Printmedien …)</t>
  </si>
  <si>
    <t>Kontaktdaten werden überprüft und es wird über Gebührenordnung und Ausleihbedingungen informiert.</t>
  </si>
  <si>
    <t>Punkte selber eingeben</t>
  </si>
  <si>
    <r>
      <t xml:space="preserve">Kurzfristige Ziele wurden vollkommen erreicht.                                                                                                                                                    </t>
    </r>
    <r>
      <rPr>
        <sz val="11"/>
        <rFont val="Calibri"/>
        <family val="2"/>
        <scheme val="minor"/>
      </rPr>
      <t xml:space="preserve">  ODER</t>
    </r>
  </si>
  <si>
    <t>durchgehend eine anerkannte Klassifikation                                                                                                                                                              ODER</t>
  </si>
  <si>
    <t>Alle Veranstaltungen werden vollständig dokumentiert.                                                                                                                                     ODER</t>
  </si>
  <si>
    <t>Die Bibliotheksräume sind barrierefrei erreichbar (Rampe, Lift, Durchgangsbreite mindestens 80 cm, Türen sind leicht zu öffnen, Wendekreis 150 cm).                                                                                                                                                                                              ODER</t>
  </si>
  <si>
    <t>Ihre Angaben im Selbstbewertungsbogen dienen als Grundlage für die Bewertung des IBE, in welche darüber hinaus noch die laut Antrag erforderlichen Dokumente sowie die Website miteinbezogen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</si>
</sst>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6" tint="-0.4999699890613556"/>
      <name val="Calibri"/>
      <family val="2"/>
      <scheme val="minor"/>
    </font>
    <font>
      <b/>
      <i/>
      <sz val="11"/>
      <color theme="5" tint="-0.2499700039625167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CC00"/>
      <name val="Calibri"/>
      <family val="2"/>
      <scheme val="minor"/>
    </font>
    <font>
      <b/>
      <sz val="16"/>
      <color theme="1" tint="0.15000000596046448"/>
      <name val="Calibri"/>
      <family val="2"/>
      <scheme val="minor"/>
    </font>
    <font>
      <b/>
      <i/>
      <sz val="16"/>
      <color theme="1" tint="0.1500000059604644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/>
      <right style="medium">
        <color theme="1" tint="0.49998000264167786"/>
      </right>
      <top/>
      <bottom/>
    </border>
    <border>
      <left/>
      <right style="medium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/>
      <bottom style="thin">
        <color theme="1" tint="0.49998000264167786"/>
      </bottom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/>
      <bottom/>
    </border>
    <border>
      <left style="thin">
        <color theme="0" tint="-0.499969989061355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/>
      <bottom/>
    </border>
    <border>
      <left/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0" tint="-0.4999699890613556"/>
      </bottom>
    </border>
    <border>
      <left style="medium">
        <color theme="1" tint="0.49998000264167786"/>
      </left>
      <right/>
      <top style="medium">
        <color theme="1" tint="0.49998000264167786"/>
      </top>
      <bottom/>
    </border>
    <border>
      <left/>
      <right/>
      <top style="medium">
        <color theme="1" tint="0.49998000264167786"/>
      </top>
      <bottom/>
    </border>
    <border>
      <left/>
      <right style="medium">
        <color theme="1" tint="0.49998000264167786"/>
      </right>
      <top style="medium">
        <color theme="1" tint="0.49998000264167786"/>
      </top>
      <bottom/>
    </border>
    <border>
      <left style="medium">
        <color theme="1" tint="0.49998000264167786"/>
      </left>
      <right/>
      <top/>
      <bottom/>
    </border>
    <border>
      <left style="medium">
        <color theme="1" tint="0.49998000264167786"/>
      </left>
      <right/>
      <top/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/>
      <bottom/>
    </border>
    <border>
      <left/>
      <right style="medium">
        <color theme="1" tint="0.49998000264167786"/>
      </right>
      <top style="thin">
        <color theme="1" tint="0.49998000264167786"/>
      </top>
      <bottom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/>
      <bottom style="medium">
        <color theme="1" tint="0.49998000264167786"/>
      </bottom>
    </border>
    <border>
      <left/>
      <right style="medium">
        <color theme="1" tint="0.49998000264167786"/>
      </right>
      <top/>
      <bottom style="medium">
        <color theme="1" tint="0.49998000264167786"/>
      </bottom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9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top"/>
    </xf>
    <xf numFmtId="10" fontId="0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/>
    </xf>
    <xf numFmtId="0" fontId="0" fillId="4" borderId="6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6" borderId="17" xfId="0" applyFill="1" applyBorder="1" applyAlignment="1" applyProtection="1">
      <alignment vertical="center"/>
      <protection locked="0"/>
    </xf>
    <xf numFmtId="0" fontId="0" fillId="6" borderId="6" xfId="0" applyFill="1" applyBorder="1" applyAlignment="1" applyProtection="1">
      <alignment vertical="center"/>
      <protection locked="0"/>
    </xf>
    <xf numFmtId="0" fontId="0" fillId="6" borderId="12" xfId="0" applyFill="1" applyBorder="1" applyAlignment="1" applyProtection="1">
      <alignment vertical="center"/>
      <protection locked="0"/>
    </xf>
    <xf numFmtId="0" fontId="0" fillId="6" borderId="23" xfId="0" applyFill="1" applyBorder="1" applyAlignment="1" applyProtection="1">
      <alignment vertical="center"/>
      <protection locked="0"/>
    </xf>
    <xf numFmtId="0" fontId="0" fillId="6" borderId="10" xfId="0" applyFill="1" applyBorder="1" applyAlignment="1" applyProtection="1">
      <alignment vertical="center"/>
      <protection locked="0"/>
    </xf>
    <xf numFmtId="0" fontId="0" fillId="6" borderId="24" xfId="0" applyFill="1" applyBorder="1" applyAlignment="1" applyProtection="1">
      <alignment vertical="center"/>
      <protection locked="0"/>
    </xf>
    <xf numFmtId="0" fontId="0" fillId="2" borderId="0" xfId="0" applyFill="1" applyProtection="1">
      <protection/>
    </xf>
    <xf numFmtId="0" fontId="0" fillId="0" borderId="0" xfId="0" applyProtection="1">
      <protection/>
    </xf>
    <xf numFmtId="0" fontId="6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2" fillId="0" borderId="0" xfId="0" applyFont="1" applyProtection="1">
      <protection/>
    </xf>
    <xf numFmtId="0" fontId="0" fillId="2" borderId="0" xfId="0" applyFill="1" applyAlignment="1" applyProtection="1">
      <alignment horizontal="center"/>
      <protection/>
    </xf>
    <xf numFmtId="0" fontId="3" fillId="0" borderId="25" xfId="0" applyFont="1" applyBorder="1" applyProtection="1">
      <protection/>
    </xf>
    <xf numFmtId="0" fontId="0" fillId="0" borderId="26" xfId="0" applyBorder="1" applyProtection="1"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27" xfId="0" applyBorder="1" applyAlignment="1" applyProtection="1">
      <alignment horizontal="center" wrapText="1"/>
      <protection/>
    </xf>
    <xf numFmtId="0" fontId="0" fillId="2" borderId="0" xfId="0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left"/>
      <protection/>
    </xf>
    <xf numFmtId="0" fontId="0" fillId="0" borderId="28" xfId="0" applyBorder="1" applyProtection="1">
      <protection/>
    </xf>
    <xf numFmtId="0" fontId="0" fillId="0" borderId="17" xfId="0" applyBorder="1" applyProtection="1">
      <protection/>
    </xf>
    <xf numFmtId="0" fontId="0" fillId="2" borderId="0" xfId="0" applyFill="1" applyBorder="1" applyProtection="1">
      <protection/>
    </xf>
    <xf numFmtId="0" fontId="0" fillId="2" borderId="0" xfId="0" applyFill="1" applyBorder="1" applyAlignment="1" applyProtection="1">
      <alignment horizontal="center"/>
      <protection/>
    </xf>
    <xf numFmtId="0" fontId="2" fillId="0" borderId="28" xfId="0" applyFont="1" applyBorder="1" applyProtection="1">
      <protection/>
    </xf>
    <xf numFmtId="0" fontId="0" fillId="2" borderId="0" xfId="0" applyFill="1" applyBorder="1" applyAlignment="1" applyProtection="1">
      <alignment horizontal="left"/>
      <protection/>
    </xf>
    <xf numFmtId="0" fontId="0" fillId="0" borderId="29" xfId="0" applyBorder="1" applyProtection="1">
      <protection/>
    </xf>
    <xf numFmtId="0" fontId="2" fillId="2" borderId="0" xfId="0" applyFont="1" applyFill="1" applyAlignment="1" applyProtection="1">
      <alignment horizontal="left"/>
      <protection/>
    </xf>
    <xf numFmtId="0" fontId="0" fillId="0" borderId="30" xfId="0" applyBorder="1" applyProtection="1">
      <protection/>
    </xf>
    <xf numFmtId="0" fontId="0" fillId="0" borderId="9" xfId="0" applyBorder="1" applyProtection="1">
      <protection/>
    </xf>
    <xf numFmtId="0" fontId="0" fillId="0" borderId="6" xfId="0" applyBorder="1" applyProtection="1">
      <protection/>
    </xf>
    <xf numFmtId="0" fontId="0" fillId="0" borderId="17" xfId="0" applyBorder="1" applyAlignment="1" applyProtection="1">
      <alignment wrapText="1"/>
      <protection/>
    </xf>
    <xf numFmtId="0" fontId="0" fillId="0" borderId="10" xfId="0" applyBorder="1" applyProtection="1">
      <protection/>
    </xf>
    <xf numFmtId="0" fontId="3" fillId="2" borderId="0" xfId="0" applyFont="1" applyFill="1" applyAlignment="1" applyProtection="1">
      <alignment horizontal="left"/>
      <protection/>
    </xf>
    <xf numFmtId="0" fontId="0" fillId="0" borderId="22" xfId="0" applyBorder="1" applyProtection="1">
      <protection/>
    </xf>
    <xf numFmtId="0" fontId="0" fillId="0" borderId="19" xfId="0" applyBorder="1" applyAlignment="1" applyProtection="1">
      <alignment wrapText="1"/>
      <protection/>
    </xf>
    <xf numFmtId="0" fontId="0" fillId="0" borderId="0" xfId="0" applyBorder="1" applyProtection="1">
      <protection/>
    </xf>
    <xf numFmtId="0" fontId="0" fillId="0" borderId="12" xfId="0" applyBorder="1" applyProtection="1">
      <protection/>
    </xf>
    <xf numFmtId="0" fontId="0" fillId="0" borderId="6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2" fillId="2" borderId="0" xfId="0" applyFont="1" applyFill="1" applyAlignment="1" applyProtection="1">
      <alignment horizontal="left" wrapText="1"/>
      <protection/>
    </xf>
    <xf numFmtId="0" fontId="0" fillId="0" borderId="6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0" fontId="2" fillId="2" borderId="0" xfId="0" applyFont="1" applyFill="1" applyProtection="1">
      <protection/>
    </xf>
    <xf numFmtId="0" fontId="0" fillId="0" borderId="28" xfId="0" applyFont="1" applyBorder="1" applyProtection="1">
      <protection/>
    </xf>
    <xf numFmtId="0" fontId="0" fillId="0" borderId="15" xfId="0" applyBorder="1" applyProtection="1">
      <protection/>
    </xf>
    <xf numFmtId="0" fontId="0" fillId="6" borderId="7" xfId="0" applyFill="1" applyBorder="1" applyAlignment="1" applyProtection="1">
      <alignment vertical="center"/>
      <protection locked="0"/>
    </xf>
    <xf numFmtId="0" fontId="0" fillId="2" borderId="31" xfId="0" applyFill="1" applyBorder="1" applyProtection="1">
      <protection/>
    </xf>
    <xf numFmtId="0" fontId="0" fillId="2" borderId="15" xfId="0" applyFill="1" applyBorder="1" applyProtection="1">
      <protection/>
    </xf>
    <xf numFmtId="0" fontId="14" fillId="0" borderId="0" xfId="0" applyFont="1" applyProtection="1">
      <protection/>
    </xf>
    <xf numFmtId="0" fontId="12" fillId="6" borderId="32" xfId="0" applyFont="1" applyFill="1" applyBorder="1" applyAlignment="1" applyProtection="1">
      <alignment horizontal="center" vertical="center" wrapText="1"/>
      <protection locked="0"/>
    </xf>
    <xf numFmtId="0" fontId="13" fillId="6" borderId="33" xfId="0" applyFont="1" applyFill="1" applyBorder="1" applyAlignment="1" applyProtection="1">
      <alignment horizontal="center" vertical="center" wrapText="1"/>
      <protection locked="0"/>
    </xf>
    <xf numFmtId="0" fontId="13" fillId="6" borderId="34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6" borderId="35" xfId="0" applyFill="1" applyBorder="1" applyAlignment="1" applyProtection="1">
      <alignment horizontal="left"/>
      <protection locked="0"/>
    </xf>
    <xf numFmtId="0" fontId="0" fillId="6" borderId="36" xfId="0" applyFill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15" xfId="0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6" borderId="17" xfId="0" applyFill="1" applyBorder="1" applyAlignment="1" applyProtection="1">
      <alignment horizontal="left"/>
      <protection locked="0"/>
    </xf>
    <xf numFmtId="0" fontId="0" fillId="6" borderId="8" xfId="0" applyFill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left"/>
      <protection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86"/>
  <sheetViews>
    <sheetView showGridLines="0" tabSelected="1" workbookViewId="0" topLeftCell="A1">
      <selection activeCell="P12" sqref="P12"/>
    </sheetView>
  </sheetViews>
  <sheetFormatPr defaultColWidth="11.421875" defaultRowHeight="15"/>
  <cols>
    <col min="1" max="1" width="2.28125" style="59" customWidth="1"/>
    <col min="2" max="2" width="4.421875" style="60" customWidth="1"/>
    <col min="3" max="3" width="112.421875" style="60" customWidth="1"/>
    <col min="4" max="4" width="14.8515625" style="60" customWidth="1"/>
    <col min="5" max="5" width="15.00390625" style="60" customWidth="1"/>
    <col min="6" max="6" width="4.140625" style="59" customWidth="1"/>
    <col min="7" max="7" width="12.57421875" style="59" customWidth="1"/>
    <col min="8" max="8" width="10.00390625" style="59" hidden="1" customWidth="1"/>
    <col min="9" max="9" width="11.140625" style="60" hidden="1" customWidth="1"/>
    <col min="10" max="10" width="10.7109375" style="60" hidden="1" customWidth="1"/>
    <col min="11" max="11" width="14.140625" style="60" hidden="1" customWidth="1"/>
    <col min="12" max="12" width="89.57421875" style="60" hidden="1" customWidth="1"/>
    <col min="13" max="50" width="11.421875" style="59" customWidth="1"/>
    <col min="51" max="16384" width="11.421875" style="60" customWidth="1"/>
  </cols>
  <sheetData>
    <row r="1" spans="1:6" ht="15.75" thickBot="1">
      <c r="A1" s="113"/>
      <c r="B1" s="113"/>
      <c r="C1" s="113"/>
      <c r="D1" s="113"/>
      <c r="E1" s="113"/>
      <c r="F1" s="113"/>
    </row>
    <row r="2" spans="2:6" ht="21">
      <c r="B2" s="135" t="s">
        <v>246</v>
      </c>
      <c r="C2" s="136"/>
      <c r="D2" s="136"/>
      <c r="E2" s="137"/>
      <c r="F2" s="61"/>
    </row>
    <row r="3" spans="2:6" ht="31.5" customHeight="1">
      <c r="B3" s="146" t="s">
        <v>258</v>
      </c>
      <c r="C3" s="147"/>
      <c r="D3" s="147"/>
      <c r="E3" s="148"/>
      <c r="F3" s="62"/>
    </row>
    <row r="4" spans="2:6" ht="48" customHeight="1" thickBot="1">
      <c r="B4" s="123" t="s">
        <v>245</v>
      </c>
      <c r="C4" s="124"/>
      <c r="D4" s="124"/>
      <c r="E4" s="125"/>
      <c r="F4" s="63"/>
    </row>
    <row r="5" spans="2:12" ht="35.25" customHeight="1" thickBot="1">
      <c r="B5" s="107" t="s">
        <v>244</v>
      </c>
      <c r="C5" s="108"/>
      <c r="D5" s="108"/>
      <c r="E5" s="109"/>
      <c r="F5" s="63"/>
      <c r="L5" s="64"/>
    </row>
    <row r="6" spans="2:6" ht="5.25" customHeight="1" thickBot="1">
      <c r="B6" s="122"/>
      <c r="C6" s="122"/>
      <c r="D6" s="122"/>
      <c r="E6" s="122"/>
      <c r="F6" s="65"/>
    </row>
    <row r="7" spans="2:12" ht="18.75">
      <c r="B7" s="66" t="s">
        <v>0</v>
      </c>
      <c r="C7" s="67"/>
      <c r="D7" s="68" t="s">
        <v>84</v>
      </c>
      <c r="E7" s="69" t="s">
        <v>85</v>
      </c>
      <c r="F7" s="70"/>
      <c r="G7" s="65"/>
      <c r="H7" s="65"/>
      <c r="I7" s="60" t="s">
        <v>231</v>
      </c>
      <c r="J7" s="60" t="s">
        <v>106</v>
      </c>
      <c r="K7" s="71" t="s">
        <v>178</v>
      </c>
      <c r="L7" s="64" t="s">
        <v>234</v>
      </c>
    </row>
    <row r="8" spans="2:6" ht="15">
      <c r="B8" s="114" t="s">
        <v>86</v>
      </c>
      <c r="C8" s="115"/>
      <c r="D8" s="115"/>
      <c r="E8" s="116"/>
      <c r="F8" s="72"/>
    </row>
    <row r="9" spans="2:10" ht="15">
      <c r="B9" s="73"/>
      <c r="C9" s="74" t="s">
        <v>2</v>
      </c>
      <c r="D9" s="33"/>
      <c r="E9" s="34"/>
      <c r="F9" s="75"/>
      <c r="I9" s="60">
        <v>1</v>
      </c>
      <c r="J9" s="60">
        <f>IF(D9="x",1,0)</f>
        <v>0</v>
      </c>
    </row>
    <row r="10" spans="2:12" ht="15">
      <c r="B10" s="73"/>
      <c r="C10" s="74" t="s">
        <v>87</v>
      </c>
      <c r="D10" s="33"/>
      <c r="E10" s="34"/>
      <c r="F10" s="75"/>
      <c r="I10" s="60">
        <v>1</v>
      </c>
      <c r="J10" s="60">
        <f aca="true" t="shared" si="0" ref="J10:J64">IF(D10="x",1,0)</f>
        <v>0</v>
      </c>
      <c r="L10" s="60" t="s">
        <v>89</v>
      </c>
    </row>
    <row r="11" spans="2:12" ht="15">
      <c r="B11" s="73"/>
      <c r="C11" s="74" t="s">
        <v>88</v>
      </c>
      <c r="D11" s="33"/>
      <c r="E11" s="34"/>
      <c r="F11" s="75"/>
      <c r="I11" s="60">
        <v>1</v>
      </c>
      <c r="J11" s="60">
        <f t="shared" si="0"/>
        <v>0</v>
      </c>
      <c r="L11" s="60" t="s">
        <v>90</v>
      </c>
    </row>
    <row r="12" spans="2:10" ht="15">
      <c r="B12" s="73"/>
      <c r="C12" s="74" t="s">
        <v>4</v>
      </c>
      <c r="D12" s="33"/>
      <c r="E12" s="34"/>
      <c r="F12" s="75"/>
      <c r="I12" s="60">
        <v>1</v>
      </c>
      <c r="J12" s="60">
        <f t="shared" si="0"/>
        <v>0</v>
      </c>
    </row>
    <row r="13" spans="2:12" ht="15">
      <c r="B13" s="73"/>
      <c r="C13" s="74" t="s">
        <v>5</v>
      </c>
      <c r="D13" s="33"/>
      <c r="E13" s="34"/>
      <c r="F13" s="75"/>
      <c r="I13" s="60">
        <v>1</v>
      </c>
      <c r="J13" s="60">
        <f t="shared" si="0"/>
        <v>0</v>
      </c>
      <c r="L13" s="60" t="s">
        <v>249</v>
      </c>
    </row>
    <row r="14" spans="2:6" ht="6" customHeight="1">
      <c r="B14" s="129"/>
      <c r="C14" s="130"/>
      <c r="D14" s="130"/>
      <c r="E14" s="131"/>
      <c r="F14" s="76"/>
    </row>
    <row r="15" spans="2:12" ht="15">
      <c r="B15" s="114" t="s">
        <v>94</v>
      </c>
      <c r="C15" s="115"/>
      <c r="D15" s="115"/>
      <c r="E15" s="116"/>
      <c r="F15" s="72"/>
      <c r="L15" s="60" t="s">
        <v>96</v>
      </c>
    </row>
    <row r="16" spans="2:10" ht="15">
      <c r="B16" s="73"/>
      <c r="C16" s="74" t="s">
        <v>91</v>
      </c>
      <c r="D16" s="33"/>
      <c r="E16" s="34"/>
      <c r="F16" s="75"/>
      <c r="I16" s="60">
        <v>1</v>
      </c>
      <c r="J16" s="60">
        <f t="shared" si="0"/>
        <v>0</v>
      </c>
    </row>
    <row r="17" spans="2:10" ht="15">
      <c r="B17" s="73"/>
      <c r="C17" s="74" t="s">
        <v>92</v>
      </c>
      <c r="D17" s="33"/>
      <c r="E17" s="34"/>
      <c r="F17" s="75"/>
      <c r="I17" s="60">
        <v>1</v>
      </c>
      <c r="J17" s="60">
        <f t="shared" si="0"/>
        <v>0</v>
      </c>
    </row>
    <row r="18" spans="2:10" ht="15">
      <c r="B18" s="73"/>
      <c r="C18" s="74" t="s">
        <v>93</v>
      </c>
      <c r="D18" s="33"/>
      <c r="E18" s="34"/>
      <c r="F18" s="75"/>
      <c r="I18" s="60">
        <v>1</v>
      </c>
      <c r="J18" s="60">
        <f t="shared" si="0"/>
        <v>0</v>
      </c>
    </row>
    <row r="19" spans="2:6" ht="4.5" customHeight="1">
      <c r="B19" s="129"/>
      <c r="C19" s="130"/>
      <c r="D19" s="130"/>
      <c r="E19" s="131"/>
      <c r="F19" s="76"/>
    </row>
    <row r="20" spans="2:12" ht="15">
      <c r="B20" s="114" t="s">
        <v>95</v>
      </c>
      <c r="C20" s="115"/>
      <c r="D20" s="115"/>
      <c r="E20" s="116"/>
      <c r="F20" s="72"/>
      <c r="L20" s="60" t="s">
        <v>97</v>
      </c>
    </row>
    <row r="21" spans="2:10" ht="15">
      <c r="B21" s="73"/>
      <c r="C21" s="74" t="s">
        <v>6</v>
      </c>
      <c r="D21" s="33"/>
      <c r="E21" s="34"/>
      <c r="F21" s="75"/>
      <c r="I21" s="60">
        <v>1</v>
      </c>
      <c r="J21" s="60">
        <f t="shared" si="0"/>
        <v>0</v>
      </c>
    </row>
    <row r="22" spans="2:10" ht="15">
      <c r="B22" s="73"/>
      <c r="C22" s="74" t="s">
        <v>7</v>
      </c>
      <c r="D22" s="33"/>
      <c r="E22" s="34"/>
      <c r="F22" s="75"/>
      <c r="I22" s="60">
        <v>1</v>
      </c>
      <c r="J22" s="60">
        <f t="shared" si="0"/>
        <v>0</v>
      </c>
    </row>
    <row r="23" spans="2:10" ht="15">
      <c r="B23" s="73"/>
      <c r="C23" s="74" t="s">
        <v>8</v>
      </c>
      <c r="D23" s="33"/>
      <c r="E23" s="34"/>
      <c r="F23" s="75"/>
      <c r="I23" s="60">
        <v>1</v>
      </c>
      <c r="J23" s="60">
        <f t="shared" si="0"/>
        <v>0</v>
      </c>
    </row>
    <row r="24" spans="2:6" ht="3.75" customHeight="1">
      <c r="B24" s="129"/>
      <c r="C24" s="130"/>
      <c r="D24" s="130"/>
      <c r="E24" s="131"/>
      <c r="F24" s="76"/>
    </row>
    <row r="25" spans="2:6" ht="15">
      <c r="B25" s="114" t="s">
        <v>98</v>
      </c>
      <c r="C25" s="115"/>
      <c r="D25" s="115"/>
      <c r="E25" s="116"/>
      <c r="F25" s="72"/>
    </row>
    <row r="26" spans="2:10" ht="15">
      <c r="B26" s="77"/>
      <c r="C26" s="74" t="s">
        <v>254</v>
      </c>
      <c r="D26" s="33"/>
      <c r="E26" s="34"/>
      <c r="F26" s="75"/>
      <c r="I26" s="60">
        <v>2</v>
      </c>
      <c r="J26" s="60">
        <f>IF(D26="x",2,0)</f>
        <v>0</v>
      </c>
    </row>
    <row r="27" spans="2:10" ht="15">
      <c r="B27" s="73"/>
      <c r="C27" s="74" t="s">
        <v>99</v>
      </c>
      <c r="D27" s="33"/>
      <c r="E27" s="34"/>
      <c r="F27" s="75"/>
      <c r="I27" s="60">
        <v>1</v>
      </c>
      <c r="J27" s="60">
        <f t="shared" si="0"/>
        <v>0</v>
      </c>
    </row>
    <row r="28" spans="2:6" ht="5.25" customHeight="1">
      <c r="B28" s="129"/>
      <c r="C28" s="130"/>
      <c r="D28" s="130"/>
      <c r="E28" s="131"/>
      <c r="F28" s="76"/>
    </row>
    <row r="29" spans="2:6" ht="15">
      <c r="B29" s="114" t="s">
        <v>100</v>
      </c>
      <c r="C29" s="115"/>
      <c r="D29" s="115"/>
      <c r="E29" s="116"/>
      <c r="F29" s="72"/>
    </row>
    <row r="30" spans="2:10" ht="15">
      <c r="B30" s="73"/>
      <c r="C30" s="74" t="s">
        <v>101</v>
      </c>
      <c r="D30" s="33"/>
      <c r="E30" s="34"/>
      <c r="F30" s="75"/>
      <c r="I30" s="60">
        <v>1</v>
      </c>
      <c r="J30" s="60">
        <f t="shared" si="0"/>
        <v>0</v>
      </c>
    </row>
    <row r="31" spans="2:10" ht="15">
      <c r="B31" s="73"/>
      <c r="C31" s="74" t="s">
        <v>102</v>
      </c>
      <c r="D31" s="33"/>
      <c r="E31" s="34"/>
      <c r="F31" s="75"/>
      <c r="I31" s="60">
        <v>1</v>
      </c>
      <c r="J31" s="60">
        <f t="shared" si="0"/>
        <v>0</v>
      </c>
    </row>
    <row r="32" spans="2:6" ht="5.25" customHeight="1">
      <c r="B32" s="129"/>
      <c r="C32" s="130"/>
      <c r="D32" s="130"/>
      <c r="E32" s="131"/>
      <c r="F32" s="76"/>
    </row>
    <row r="33" spans="2:12" ht="15">
      <c r="B33" s="114" t="s">
        <v>112</v>
      </c>
      <c r="C33" s="115"/>
      <c r="D33" s="115"/>
      <c r="E33" s="116"/>
      <c r="F33" s="72"/>
      <c r="J33" s="60">
        <f>J31+J30+J27+J26+J23+J22+J21+J18+J17+J16+J13+J12+J11+J10+J9</f>
        <v>0</v>
      </c>
      <c r="L33" s="60" t="s">
        <v>103</v>
      </c>
    </row>
    <row r="34" spans="2:6" ht="15">
      <c r="B34" s="117" t="s">
        <v>113</v>
      </c>
      <c r="C34" s="118"/>
      <c r="D34" s="118"/>
      <c r="E34" s="119"/>
      <c r="F34" s="78"/>
    </row>
    <row r="35" spans="2:6" ht="15.75" thickBot="1">
      <c r="B35" s="79"/>
      <c r="C35" s="120"/>
      <c r="D35" s="120"/>
      <c r="E35" s="121"/>
      <c r="F35" s="78"/>
    </row>
    <row r="36" spans="2:6" ht="9" customHeight="1" thickBot="1">
      <c r="B36" s="132"/>
      <c r="C36" s="132"/>
      <c r="D36" s="132"/>
      <c r="E36" s="132"/>
      <c r="F36" s="65"/>
    </row>
    <row r="37" spans="2:5" ht="18.75">
      <c r="B37" s="66" t="s">
        <v>9</v>
      </c>
      <c r="C37" s="67"/>
      <c r="D37" s="68" t="s">
        <v>84</v>
      </c>
      <c r="E37" s="69" t="s">
        <v>85</v>
      </c>
    </row>
    <row r="38" spans="2:6" ht="18" customHeight="1">
      <c r="B38" s="114" t="s">
        <v>104</v>
      </c>
      <c r="C38" s="115"/>
      <c r="D38" s="115"/>
      <c r="E38" s="116"/>
      <c r="F38" s="80"/>
    </row>
    <row r="39" spans="2:10" ht="15">
      <c r="B39" s="73"/>
      <c r="C39" s="74" t="s">
        <v>105</v>
      </c>
      <c r="D39" s="33"/>
      <c r="E39" s="34"/>
      <c r="F39" s="75"/>
      <c r="I39" s="60">
        <v>3</v>
      </c>
      <c r="J39" s="60">
        <f>IF(D39="x",3,0)</f>
        <v>0</v>
      </c>
    </row>
    <row r="40" spans="2:6" ht="6.75" customHeight="1">
      <c r="B40" s="114"/>
      <c r="C40" s="115"/>
      <c r="D40" s="115"/>
      <c r="E40" s="116"/>
      <c r="F40" s="80"/>
    </row>
    <row r="41" spans="2:6" ht="15">
      <c r="B41" s="114" t="s">
        <v>107</v>
      </c>
      <c r="C41" s="115"/>
      <c r="D41" s="115"/>
      <c r="E41" s="116"/>
      <c r="F41" s="80"/>
    </row>
    <row r="42" spans="2:10" ht="15">
      <c r="B42" s="73"/>
      <c r="C42" s="74" t="s">
        <v>241</v>
      </c>
      <c r="D42" s="33"/>
      <c r="E42" s="35"/>
      <c r="F42" s="75"/>
      <c r="I42" s="60">
        <v>2</v>
      </c>
      <c r="J42" s="60">
        <f>IF(D42="x",2,0)</f>
        <v>0</v>
      </c>
    </row>
    <row r="43" spans="2:10" ht="15">
      <c r="B43" s="73"/>
      <c r="C43" s="74" t="s">
        <v>242</v>
      </c>
      <c r="D43" s="33"/>
      <c r="E43" s="35"/>
      <c r="F43" s="75"/>
      <c r="I43" s="60">
        <v>3</v>
      </c>
      <c r="J43" s="60">
        <f>IF(D43="x",3,0)</f>
        <v>0</v>
      </c>
    </row>
    <row r="44" spans="2:6" ht="15">
      <c r="B44" s="114" t="s">
        <v>114</v>
      </c>
      <c r="C44" s="115"/>
      <c r="D44" s="115"/>
      <c r="E44" s="116"/>
      <c r="F44" s="80"/>
    </row>
    <row r="45" spans="2:12" ht="15">
      <c r="B45" s="73"/>
      <c r="C45" s="74" t="s">
        <v>108</v>
      </c>
      <c r="D45" s="36"/>
      <c r="E45" s="37"/>
      <c r="F45" s="75"/>
      <c r="L45" s="60" t="s">
        <v>247</v>
      </c>
    </row>
    <row r="46" spans="2:6" ht="15">
      <c r="B46" s="73"/>
      <c r="C46" s="74" t="s">
        <v>109</v>
      </c>
      <c r="D46" s="36"/>
      <c r="E46" s="37"/>
      <c r="F46" s="75"/>
    </row>
    <row r="47" spans="2:6" ht="15">
      <c r="B47" s="81"/>
      <c r="C47" s="82" t="s">
        <v>110</v>
      </c>
      <c r="D47" s="36"/>
      <c r="E47" s="37"/>
      <c r="F47" s="75"/>
    </row>
    <row r="48" spans="2:6" ht="15">
      <c r="B48" s="73"/>
      <c r="C48" s="74" t="s">
        <v>111</v>
      </c>
      <c r="D48" s="36"/>
      <c r="E48" s="38"/>
      <c r="F48" s="75"/>
    </row>
    <row r="49" spans="2:6" ht="6" customHeight="1">
      <c r="B49" s="114"/>
      <c r="C49" s="115"/>
      <c r="D49" s="115"/>
      <c r="E49" s="116"/>
      <c r="F49" s="80"/>
    </row>
    <row r="50" spans="2:6" ht="15">
      <c r="B50" s="114" t="s">
        <v>115</v>
      </c>
      <c r="C50" s="115"/>
      <c r="D50" s="115"/>
      <c r="E50" s="116"/>
      <c r="F50" s="80"/>
    </row>
    <row r="51" spans="2:10" ht="15">
      <c r="B51" s="73"/>
      <c r="C51" s="83" t="s">
        <v>10</v>
      </c>
      <c r="D51" s="33"/>
      <c r="E51" s="34"/>
      <c r="F51" s="75"/>
      <c r="I51" s="60">
        <v>1</v>
      </c>
      <c r="J51" s="60">
        <f t="shared" si="0"/>
        <v>0</v>
      </c>
    </row>
    <row r="52" spans="2:10" ht="15">
      <c r="B52" s="73"/>
      <c r="C52" s="74" t="s">
        <v>243</v>
      </c>
      <c r="D52" s="33"/>
      <c r="E52" s="34"/>
      <c r="F52" s="75"/>
      <c r="I52" s="60">
        <v>2</v>
      </c>
      <c r="J52" s="60">
        <f>IF(D52="x",2,0)</f>
        <v>0</v>
      </c>
    </row>
    <row r="53" spans="2:6" ht="4.5" customHeight="1">
      <c r="B53" s="114"/>
      <c r="C53" s="115"/>
      <c r="D53" s="115"/>
      <c r="E53" s="116"/>
      <c r="F53" s="80"/>
    </row>
    <row r="54" spans="2:6" ht="15">
      <c r="B54" s="114" t="s">
        <v>116</v>
      </c>
      <c r="C54" s="115"/>
      <c r="D54" s="115"/>
      <c r="E54" s="116"/>
      <c r="F54" s="80"/>
    </row>
    <row r="55" spans="2:10" ht="15">
      <c r="B55" s="73"/>
      <c r="C55" s="74" t="s">
        <v>11</v>
      </c>
      <c r="D55" s="33"/>
      <c r="E55" s="35"/>
      <c r="F55" s="75"/>
      <c r="I55" s="60">
        <v>1</v>
      </c>
      <c r="J55" s="60">
        <f t="shared" si="0"/>
        <v>0</v>
      </c>
    </row>
    <row r="56" spans="2:6" ht="5.25" customHeight="1">
      <c r="B56" s="114"/>
      <c r="C56" s="115"/>
      <c r="D56" s="115"/>
      <c r="E56" s="116"/>
      <c r="F56" s="80"/>
    </row>
    <row r="57" spans="2:6" ht="15">
      <c r="B57" s="114" t="s">
        <v>117</v>
      </c>
      <c r="C57" s="115"/>
      <c r="D57" s="115"/>
      <c r="E57" s="116"/>
      <c r="F57" s="80"/>
    </row>
    <row r="58" spans="2:10" ht="30">
      <c r="B58" s="73"/>
      <c r="C58" s="84" t="s">
        <v>120</v>
      </c>
      <c r="D58" s="33"/>
      <c r="E58" s="34"/>
      <c r="F58" s="75"/>
      <c r="I58" s="60">
        <v>3</v>
      </c>
      <c r="J58" s="60">
        <f>IF(D58="x",3,0)</f>
        <v>0</v>
      </c>
    </row>
    <row r="59" spans="2:10" ht="15">
      <c r="B59" s="73"/>
      <c r="C59" s="83" t="s">
        <v>12</v>
      </c>
      <c r="D59" s="39"/>
      <c r="E59" s="34"/>
      <c r="F59" s="75"/>
      <c r="I59" s="60">
        <v>1</v>
      </c>
      <c r="J59" s="60">
        <f t="shared" si="0"/>
        <v>0</v>
      </c>
    </row>
    <row r="60" spans="2:6" ht="5.25" customHeight="1">
      <c r="B60" s="114"/>
      <c r="C60" s="115"/>
      <c r="D60" s="115"/>
      <c r="E60" s="116"/>
      <c r="F60" s="80"/>
    </row>
    <row r="61" spans="2:6" ht="15">
      <c r="B61" s="114" t="s">
        <v>118</v>
      </c>
      <c r="C61" s="115"/>
      <c r="D61" s="115"/>
      <c r="E61" s="116"/>
      <c r="F61" s="80"/>
    </row>
    <row r="62" spans="2:10" ht="15">
      <c r="B62" s="73"/>
      <c r="C62" s="85" t="s">
        <v>13</v>
      </c>
      <c r="D62" s="40"/>
      <c r="E62" s="41"/>
      <c r="F62" s="75"/>
      <c r="I62" s="60">
        <v>1</v>
      </c>
      <c r="J62" s="60">
        <f t="shared" si="0"/>
        <v>0</v>
      </c>
    </row>
    <row r="63" spans="2:10" ht="15">
      <c r="B63" s="73"/>
      <c r="C63" s="85" t="s">
        <v>14</v>
      </c>
      <c r="D63" s="33"/>
      <c r="E63" s="34"/>
      <c r="F63" s="75"/>
      <c r="I63" s="60">
        <v>1</v>
      </c>
      <c r="J63" s="60">
        <f t="shared" si="0"/>
        <v>0</v>
      </c>
    </row>
    <row r="64" spans="2:10" ht="15">
      <c r="B64" s="73"/>
      <c r="C64" s="83" t="s">
        <v>15</v>
      </c>
      <c r="D64" s="42"/>
      <c r="E64" s="43"/>
      <c r="F64" s="75"/>
      <c r="I64" s="60">
        <v>1</v>
      </c>
      <c r="J64" s="60">
        <f t="shared" si="0"/>
        <v>0</v>
      </c>
    </row>
    <row r="65" spans="2:6" ht="6" customHeight="1">
      <c r="B65" s="114"/>
      <c r="C65" s="115"/>
      <c r="D65" s="115"/>
      <c r="E65" s="116"/>
      <c r="F65" s="80"/>
    </row>
    <row r="66" spans="2:12" ht="15">
      <c r="B66" s="114" t="s">
        <v>112</v>
      </c>
      <c r="C66" s="115"/>
      <c r="D66" s="115"/>
      <c r="E66" s="116"/>
      <c r="J66" s="60">
        <f>J64+J63+J62+J59+J58+J55+J52+J51+J43+J42+J39</f>
        <v>0</v>
      </c>
      <c r="L66" s="60" t="s">
        <v>121</v>
      </c>
    </row>
    <row r="67" spans="2:5" ht="15">
      <c r="B67" s="117" t="s">
        <v>119</v>
      </c>
      <c r="C67" s="118"/>
      <c r="D67" s="118"/>
      <c r="E67" s="119"/>
    </row>
    <row r="68" spans="2:5" ht="15.75" thickBot="1">
      <c r="B68" s="79"/>
      <c r="C68" s="120"/>
      <c r="D68" s="120"/>
      <c r="E68" s="121"/>
    </row>
    <row r="69" spans="2:6" ht="15.75" thickBot="1">
      <c r="B69" s="138"/>
      <c r="C69" s="138"/>
      <c r="D69" s="138"/>
      <c r="E69" s="138"/>
      <c r="F69" s="80"/>
    </row>
    <row r="70" spans="2:6" ht="18.75">
      <c r="B70" s="66" t="s">
        <v>16</v>
      </c>
      <c r="C70" s="67"/>
      <c r="D70" s="68" t="s">
        <v>84</v>
      </c>
      <c r="E70" s="69" t="s">
        <v>85</v>
      </c>
      <c r="F70" s="86"/>
    </row>
    <row r="71" spans="2:5" ht="15">
      <c r="B71" s="114" t="s">
        <v>122</v>
      </c>
      <c r="C71" s="115"/>
      <c r="D71" s="115"/>
      <c r="E71" s="116"/>
    </row>
    <row r="72" spans="2:10" ht="15">
      <c r="B72" s="73"/>
      <c r="C72" s="74" t="s">
        <v>17</v>
      </c>
      <c r="D72" s="33"/>
      <c r="E72" s="35"/>
      <c r="F72" s="75"/>
      <c r="I72" s="60">
        <v>1</v>
      </c>
      <c r="J72" s="60">
        <f>IF(D72="x",1,0)</f>
        <v>0</v>
      </c>
    </row>
    <row r="73" spans="2:10" ht="15">
      <c r="B73" s="73"/>
      <c r="C73" s="87" t="s">
        <v>125</v>
      </c>
      <c r="D73" s="44"/>
      <c r="E73" s="45"/>
      <c r="F73" s="75"/>
      <c r="I73" s="60">
        <v>1</v>
      </c>
      <c r="J73" s="60">
        <f aca="true" t="shared" si="1" ref="J73:J99">IF(D73="x",1,0)</f>
        <v>0</v>
      </c>
    </row>
    <row r="74" spans="2:10" ht="15">
      <c r="B74" s="73"/>
      <c r="C74" s="74" t="s">
        <v>124</v>
      </c>
      <c r="D74" s="33"/>
      <c r="E74" s="35"/>
      <c r="F74" s="75"/>
      <c r="I74" s="60">
        <v>1</v>
      </c>
      <c r="J74" s="60">
        <f t="shared" si="1"/>
        <v>0</v>
      </c>
    </row>
    <row r="75" spans="2:10" ht="30">
      <c r="B75" s="73"/>
      <c r="C75" s="84" t="s">
        <v>123</v>
      </c>
      <c r="D75" s="33"/>
      <c r="E75" s="34"/>
      <c r="F75" s="75"/>
      <c r="I75" s="60">
        <v>1</v>
      </c>
      <c r="J75" s="60">
        <f t="shared" si="1"/>
        <v>0</v>
      </c>
    </row>
    <row r="76" spans="2:10" ht="29.25" customHeight="1">
      <c r="B76" s="73"/>
      <c r="C76" s="88" t="s">
        <v>126</v>
      </c>
      <c r="D76" s="42"/>
      <c r="E76" s="46"/>
      <c r="F76" s="75"/>
      <c r="I76" s="60">
        <v>1</v>
      </c>
      <c r="J76" s="60">
        <f t="shared" si="1"/>
        <v>0</v>
      </c>
    </row>
    <row r="77" spans="2:5" ht="6" customHeight="1">
      <c r="B77" s="114"/>
      <c r="C77" s="115"/>
      <c r="D77" s="115"/>
      <c r="E77" s="116"/>
    </row>
    <row r="78" spans="2:5" ht="15">
      <c r="B78" s="114" t="s">
        <v>127</v>
      </c>
      <c r="C78" s="115"/>
      <c r="D78" s="115"/>
      <c r="E78" s="116"/>
    </row>
    <row r="79" spans="2:12" ht="15">
      <c r="B79" s="77"/>
      <c r="C79" s="74" t="s">
        <v>19</v>
      </c>
      <c r="D79" s="47"/>
      <c r="E79" s="41"/>
      <c r="F79" s="75"/>
      <c r="I79" s="60">
        <v>1</v>
      </c>
      <c r="J79" s="60">
        <f t="shared" si="1"/>
        <v>0</v>
      </c>
      <c r="L79" s="60" t="s">
        <v>170</v>
      </c>
    </row>
    <row r="80" spans="2:12" ht="15">
      <c r="B80" s="73"/>
      <c r="C80" s="83" t="s">
        <v>18</v>
      </c>
      <c r="D80" s="48"/>
      <c r="E80" s="34"/>
      <c r="F80" s="75"/>
      <c r="I80" s="60">
        <v>1</v>
      </c>
      <c r="J80" s="60">
        <f t="shared" si="1"/>
        <v>0</v>
      </c>
      <c r="L80" s="60" t="s">
        <v>248</v>
      </c>
    </row>
    <row r="81" spans="2:6" ht="15">
      <c r="B81" s="77" t="s">
        <v>237</v>
      </c>
      <c r="C81" s="89"/>
      <c r="D81" s="133"/>
      <c r="E81" s="134"/>
      <c r="F81" s="75"/>
    </row>
    <row r="82" spans="2:5" ht="8.25" customHeight="1">
      <c r="B82" s="114"/>
      <c r="C82" s="115"/>
      <c r="D82" s="115"/>
      <c r="E82" s="116"/>
    </row>
    <row r="83" spans="2:5" ht="15">
      <c r="B83" s="114" t="s">
        <v>128</v>
      </c>
      <c r="C83" s="115"/>
      <c r="D83" s="115"/>
      <c r="E83" s="116"/>
    </row>
    <row r="84" spans="2:10" ht="15">
      <c r="B84" s="73"/>
      <c r="C84" s="83" t="s">
        <v>20</v>
      </c>
      <c r="D84" s="40"/>
      <c r="E84" s="41"/>
      <c r="F84" s="75"/>
      <c r="I84" s="60">
        <v>1</v>
      </c>
      <c r="J84" s="60">
        <f t="shared" si="1"/>
        <v>0</v>
      </c>
    </row>
    <row r="85" spans="2:10" ht="15">
      <c r="B85" s="73"/>
      <c r="C85" s="90" t="s">
        <v>21</v>
      </c>
      <c r="D85" s="33"/>
      <c r="E85" s="34"/>
      <c r="F85" s="75"/>
      <c r="I85" s="60">
        <v>1</v>
      </c>
      <c r="J85" s="60">
        <f t="shared" si="1"/>
        <v>0</v>
      </c>
    </row>
    <row r="86" spans="2:10" ht="15">
      <c r="B86" s="73"/>
      <c r="C86" s="90" t="s">
        <v>22</v>
      </c>
      <c r="D86" s="42"/>
      <c r="E86" s="43"/>
      <c r="F86" s="75"/>
      <c r="I86" s="60">
        <v>1</v>
      </c>
      <c r="J86" s="60">
        <f t="shared" si="1"/>
        <v>0</v>
      </c>
    </row>
    <row r="87" spans="2:5" ht="6" customHeight="1">
      <c r="B87" s="114"/>
      <c r="C87" s="115"/>
      <c r="D87" s="115"/>
      <c r="E87" s="116"/>
    </row>
    <row r="88" spans="2:5" ht="15">
      <c r="B88" s="114" t="s">
        <v>129</v>
      </c>
      <c r="C88" s="115"/>
      <c r="D88" s="115"/>
      <c r="E88" s="116"/>
    </row>
    <row r="89" spans="2:10" ht="15">
      <c r="B89" s="77"/>
      <c r="C89" s="85" t="s">
        <v>255</v>
      </c>
      <c r="D89" s="47"/>
      <c r="E89" s="34"/>
      <c r="F89" s="75"/>
      <c r="I89" s="60">
        <v>2</v>
      </c>
      <c r="J89" s="60">
        <f>IF(D89="x",2,0)</f>
        <v>0</v>
      </c>
    </row>
    <row r="90" spans="2:10" ht="15">
      <c r="B90" s="73"/>
      <c r="C90" s="83" t="s">
        <v>161</v>
      </c>
      <c r="D90" s="33"/>
      <c r="E90" s="35"/>
      <c r="F90" s="75"/>
      <c r="I90" s="60">
        <v>1</v>
      </c>
      <c r="J90" s="60">
        <f t="shared" si="1"/>
        <v>0</v>
      </c>
    </row>
    <row r="91" spans="2:5" ht="6" customHeight="1">
      <c r="B91" s="114"/>
      <c r="C91" s="115"/>
      <c r="D91" s="115"/>
      <c r="E91" s="116"/>
    </row>
    <row r="92" spans="2:6" ht="15">
      <c r="B92" s="114" t="s">
        <v>130</v>
      </c>
      <c r="C92" s="115"/>
      <c r="D92" s="115"/>
      <c r="E92" s="116"/>
      <c r="F92" s="75"/>
    </row>
    <row r="93" spans="2:10" ht="15">
      <c r="B93" s="73"/>
      <c r="C93" s="85" t="s">
        <v>252</v>
      </c>
      <c r="D93" s="33"/>
      <c r="E93" s="34"/>
      <c r="F93" s="75"/>
      <c r="I93" s="60">
        <v>1</v>
      </c>
      <c r="J93" s="60">
        <f t="shared" si="1"/>
        <v>0</v>
      </c>
    </row>
    <row r="94" spans="2:10" ht="15">
      <c r="B94" s="73"/>
      <c r="C94" s="83" t="s">
        <v>23</v>
      </c>
      <c r="D94" s="33"/>
      <c r="E94" s="34"/>
      <c r="F94" s="75"/>
      <c r="I94" s="60">
        <v>1</v>
      </c>
      <c r="J94" s="60">
        <f t="shared" si="1"/>
        <v>0</v>
      </c>
    </row>
    <row r="95" spans="2:5" ht="6.75" customHeight="1">
      <c r="B95" s="114"/>
      <c r="C95" s="115"/>
      <c r="D95" s="115"/>
      <c r="E95" s="116"/>
    </row>
    <row r="96" spans="2:5" ht="15">
      <c r="B96" s="114" t="s">
        <v>131</v>
      </c>
      <c r="C96" s="115"/>
      <c r="D96" s="115"/>
      <c r="E96" s="116"/>
    </row>
    <row r="97" spans="2:10" ht="15">
      <c r="B97" s="73"/>
      <c r="C97" s="83" t="s">
        <v>24</v>
      </c>
      <c r="D97" s="33"/>
      <c r="E97" s="34"/>
      <c r="F97" s="75"/>
      <c r="I97" s="60">
        <v>1</v>
      </c>
      <c r="J97" s="60">
        <f t="shared" si="1"/>
        <v>0</v>
      </c>
    </row>
    <row r="98" spans="2:10" ht="30">
      <c r="B98" s="73"/>
      <c r="C98" s="91" t="s">
        <v>25</v>
      </c>
      <c r="D98" s="39"/>
      <c r="E98" s="34"/>
      <c r="F98" s="75"/>
      <c r="I98" s="60">
        <v>1</v>
      </c>
      <c r="J98" s="60">
        <f t="shared" si="1"/>
        <v>0</v>
      </c>
    </row>
    <row r="99" spans="2:10" ht="15">
      <c r="B99" s="73"/>
      <c r="C99" s="74" t="s">
        <v>26</v>
      </c>
      <c r="D99" s="33"/>
      <c r="E99" s="35"/>
      <c r="F99" s="75"/>
      <c r="I99" s="60">
        <v>1</v>
      </c>
      <c r="J99" s="60">
        <f t="shared" si="1"/>
        <v>0</v>
      </c>
    </row>
    <row r="100" spans="2:5" ht="5.25" customHeight="1">
      <c r="B100" s="114"/>
      <c r="C100" s="115"/>
      <c r="D100" s="115"/>
      <c r="E100" s="116"/>
    </row>
    <row r="101" spans="2:12" ht="15">
      <c r="B101" s="114" t="s">
        <v>112</v>
      </c>
      <c r="C101" s="115"/>
      <c r="D101" s="115"/>
      <c r="E101" s="116"/>
      <c r="J101" s="60">
        <f>J84+J99+J98+J97+J94+J93+J90+J86+J85+J89+J80+J79+J76+J75+J74+J73+J72</f>
        <v>0</v>
      </c>
      <c r="L101" s="60" t="s">
        <v>133</v>
      </c>
    </row>
    <row r="102" spans="2:5" ht="15">
      <c r="B102" s="110" t="s">
        <v>132</v>
      </c>
      <c r="C102" s="111"/>
      <c r="D102" s="111"/>
      <c r="E102" s="112"/>
    </row>
    <row r="103" spans="2:5" ht="15.75" thickBot="1">
      <c r="B103" s="79"/>
      <c r="C103" s="120"/>
      <c r="D103" s="120"/>
      <c r="E103" s="121"/>
    </row>
    <row r="104" ht="15.75" thickBot="1"/>
    <row r="105" spans="2:5" ht="18.75">
      <c r="B105" s="66" t="s">
        <v>27</v>
      </c>
      <c r="C105" s="67"/>
      <c r="D105" s="68" t="s">
        <v>84</v>
      </c>
      <c r="E105" s="69" t="s">
        <v>85</v>
      </c>
    </row>
    <row r="106" spans="2:5" ht="15">
      <c r="B106" s="114" t="s">
        <v>135</v>
      </c>
      <c r="C106" s="115"/>
      <c r="D106" s="115"/>
      <c r="E106" s="116"/>
    </row>
    <row r="107" spans="2:10" ht="15">
      <c r="B107" s="73"/>
      <c r="C107" s="85" t="s">
        <v>28</v>
      </c>
      <c r="D107" s="40"/>
      <c r="E107" s="41"/>
      <c r="F107" s="75"/>
      <c r="I107" s="60">
        <v>1</v>
      </c>
      <c r="J107" s="60">
        <f aca="true" t="shared" si="2" ref="J107:J134">IF(D107="x",1,0)</f>
        <v>0</v>
      </c>
    </row>
    <row r="108" spans="2:10" ht="15">
      <c r="B108" s="73"/>
      <c r="C108" s="83" t="s">
        <v>3</v>
      </c>
      <c r="D108" s="33"/>
      <c r="E108" s="34"/>
      <c r="F108" s="75"/>
      <c r="I108" s="60">
        <v>1</v>
      </c>
      <c r="J108" s="60">
        <f t="shared" si="2"/>
        <v>0</v>
      </c>
    </row>
    <row r="109" spans="2:10" ht="15">
      <c r="B109" s="73"/>
      <c r="C109" s="83" t="s">
        <v>29</v>
      </c>
      <c r="D109" s="33"/>
      <c r="E109" s="34"/>
      <c r="F109" s="75"/>
      <c r="I109" s="60">
        <v>1</v>
      </c>
      <c r="J109" s="60">
        <f t="shared" si="2"/>
        <v>0</v>
      </c>
    </row>
    <row r="110" spans="2:10" ht="15">
      <c r="B110" s="73"/>
      <c r="C110" s="90" t="s">
        <v>30</v>
      </c>
      <c r="D110" s="42"/>
      <c r="E110" s="34"/>
      <c r="F110" s="75"/>
      <c r="I110" s="60">
        <v>1</v>
      </c>
      <c r="J110" s="60">
        <f t="shared" si="2"/>
        <v>0</v>
      </c>
    </row>
    <row r="111" spans="2:5" ht="6" customHeight="1">
      <c r="B111" s="114"/>
      <c r="C111" s="115"/>
      <c r="D111" s="115"/>
      <c r="E111" s="116"/>
    </row>
    <row r="112" spans="2:12" ht="15">
      <c r="B112" s="114" t="s">
        <v>138</v>
      </c>
      <c r="C112" s="115"/>
      <c r="D112" s="115"/>
      <c r="E112" s="116"/>
      <c r="L112" s="60" t="s">
        <v>167</v>
      </c>
    </row>
    <row r="113" spans="2:10" ht="15">
      <c r="B113" s="73"/>
      <c r="C113" s="85" t="s">
        <v>31</v>
      </c>
      <c r="D113" s="40"/>
      <c r="E113" s="34"/>
      <c r="F113" s="75"/>
      <c r="I113" s="60">
        <v>1</v>
      </c>
      <c r="J113" s="60">
        <f t="shared" si="2"/>
        <v>0</v>
      </c>
    </row>
    <row r="114" spans="2:10" ht="15">
      <c r="B114" s="73"/>
      <c r="C114" s="74" t="s">
        <v>32</v>
      </c>
      <c r="D114" s="33"/>
      <c r="E114" s="41"/>
      <c r="F114" s="75"/>
      <c r="I114" s="60">
        <v>1</v>
      </c>
      <c r="J114" s="60">
        <f t="shared" si="2"/>
        <v>0</v>
      </c>
    </row>
    <row r="115" spans="2:10" ht="15">
      <c r="B115" s="73"/>
      <c r="C115" s="85" t="s">
        <v>136</v>
      </c>
      <c r="D115" s="44"/>
      <c r="E115" s="34"/>
      <c r="F115" s="75"/>
      <c r="I115" s="60">
        <v>1</v>
      </c>
      <c r="J115" s="60">
        <f t="shared" si="2"/>
        <v>0</v>
      </c>
    </row>
    <row r="116" spans="2:10" ht="15">
      <c r="B116" s="73"/>
      <c r="C116" s="85" t="s">
        <v>137</v>
      </c>
      <c r="D116" s="33"/>
      <c r="E116" s="50"/>
      <c r="F116" s="75"/>
      <c r="I116" s="60">
        <v>1</v>
      </c>
      <c r="J116" s="60">
        <f t="shared" si="2"/>
        <v>0</v>
      </c>
    </row>
    <row r="117" spans="2:10" ht="15">
      <c r="B117" s="73"/>
      <c r="C117" s="83" t="s">
        <v>251</v>
      </c>
      <c r="D117" s="42"/>
      <c r="E117" s="34"/>
      <c r="F117" s="75"/>
      <c r="I117" s="60">
        <v>1</v>
      </c>
      <c r="J117" s="60">
        <f t="shared" si="2"/>
        <v>0</v>
      </c>
    </row>
    <row r="118" spans="2:5" ht="4.5" customHeight="1">
      <c r="B118" s="114"/>
      <c r="C118" s="115"/>
      <c r="D118" s="115"/>
      <c r="E118" s="116"/>
    </row>
    <row r="119" spans="2:5" ht="15">
      <c r="B119" s="114" t="s">
        <v>139</v>
      </c>
      <c r="C119" s="115"/>
      <c r="D119" s="115"/>
      <c r="E119" s="116"/>
    </row>
    <row r="120" spans="2:10" ht="30">
      <c r="B120" s="73"/>
      <c r="C120" s="92" t="s">
        <v>33</v>
      </c>
      <c r="D120" s="47"/>
      <c r="E120" s="34"/>
      <c r="F120" s="75"/>
      <c r="I120" s="60">
        <v>1</v>
      </c>
      <c r="J120" s="60">
        <f t="shared" si="2"/>
        <v>0</v>
      </c>
    </row>
    <row r="121" spans="2:10" ht="15">
      <c r="B121" s="73"/>
      <c r="C121" s="83" t="s">
        <v>140</v>
      </c>
      <c r="D121" s="49"/>
      <c r="E121" s="51"/>
      <c r="F121" s="75"/>
      <c r="I121" s="60">
        <v>1</v>
      </c>
      <c r="J121" s="60">
        <f t="shared" si="2"/>
        <v>0</v>
      </c>
    </row>
    <row r="122" spans="2:5" ht="6.75" customHeight="1">
      <c r="B122" s="114"/>
      <c r="C122" s="115"/>
      <c r="D122" s="115"/>
      <c r="E122" s="116"/>
    </row>
    <row r="123" spans="2:6" ht="33.75" customHeight="1">
      <c r="B123" s="126" t="s">
        <v>141</v>
      </c>
      <c r="C123" s="127"/>
      <c r="D123" s="127"/>
      <c r="E123" s="128"/>
      <c r="F123" s="93"/>
    </row>
    <row r="124" spans="2:10" ht="15">
      <c r="B124" s="73"/>
      <c r="C124" s="83" t="s">
        <v>34</v>
      </c>
      <c r="D124" s="39"/>
      <c r="E124" s="34"/>
      <c r="F124" s="75"/>
      <c r="I124" s="60">
        <v>1</v>
      </c>
      <c r="J124" s="60">
        <f t="shared" si="2"/>
        <v>0</v>
      </c>
    </row>
    <row r="125" spans="2:10" ht="15">
      <c r="B125" s="73"/>
      <c r="C125" s="74" t="s">
        <v>35</v>
      </c>
      <c r="D125" s="33"/>
      <c r="E125" s="35"/>
      <c r="F125" s="75"/>
      <c r="I125" s="60">
        <v>1</v>
      </c>
      <c r="J125" s="60">
        <f t="shared" si="2"/>
        <v>0</v>
      </c>
    </row>
    <row r="126" spans="2:5" ht="6.75" customHeight="1">
      <c r="B126" s="114"/>
      <c r="C126" s="115"/>
      <c r="D126" s="115"/>
      <c r="E126" s="116"/>
    </row>
    <row r="127" spans="2:5" ht="15">
      <c r="B127" s="114" t="s">
        <v>142</v>
      </c>
      <c r="C127" s="115"/>
      <c r="D127" s="115"/>
      <c r="E127" s="116"/>
    </row>
    <row r="128" spans="2:10" ht="15">
      <c r="B128" s="77"/>
      <c r="C128" s="85" t="s">
        <v>256</v>
      </c>
      <c r="D128" s="40"/>
      <c r="E128" s="41"/>
      <c r="F128" s="75"/>
      <c r="I128" s="60">
        <v>2</v>
      </c>
      <c r="J128" s="60">
        <f>IF(D128="x",2,0)</f>
        <v>0</v>
      </c>
    </row>
    <row r="129" spans="2:10" ht="15">
      <c r="B129" s="73"/>
      <c r="C129" s="83" t="s">
        <v>143</v>
      </c>
      <c r="D129" s="33"/>
      <c r="E129" s="34"/>
      <c r="F129" s="75"/>
      <c r="I129" s="60">
        <v>1</v>
      </c>
      <c r="J129" s="60">
        <f t="shared" si="2"/>
        <v>0</v>
      </c>
    </row>
    <row r="130" spans="2:5" ht="6" customHeight="1">
      <c r="B130" s="114"/>
      <c r="C130" s="115"/>
      <c r="D130" s="115"/>
      <c r="E130" s="116"/>
    </row>
    <row r="131" spans="2:5" ht="15">
      <c r="B131" s="114" t="s">
        <v>144</v>
      </c>
      <c r="C131" s="115"/>
      <c r="D131" s="115"/>
      <c r="E131" s="116"/>
    </row>
    <row r="132" spans="2:10" ht="15">
      <c r="B132" s="73"/>
      <c r="C132" s="85" t="s">
        <v>36</v>
      </c>
      <c r="D132" s="33"/>
      <c r="E132" s="34"/>
      <c r="F132" s="75"/>
      <c r="I132" s="60">
        <v>1</v>
      </c>
      <c r="J132" s="60">
        <f t="shared" si="2"/>
        <v>0</v>
      </c>
    </row>
    <row r="133" spans="2:10" ht="15">
      <c r="B133" s="73"/>
      <c r="C133" s="83" t="s">
        <v>37</v>
      </c>
      <c r="D133" s="42"/>
      <c r="E133" s="34"/>
      <c r="F133" s="75"/>
      <c r="I133" s="60">
        <v>1</v>
      </c>
      <c r="J133" s="60">
        <f t="shared" si="2"/>
        <v>0</v>
      </c>
    </row>
    <row r="134" spans="2:10" ht="15">
      <c r="B134" s="73"/>
      <c r="C134" s="83" t="s">
        <v>38</v>
      </c>
      <c r="D134" s="33"/>
      <c r="E134" s="46"/>
      <c r="F134" s="75"/>
      <c r="I134" s="60">
        <v>1</v>
      </c>
      <c r="J134" s="60">
        <f t="shared" si="2"/>
        <v>0</v>
      </c>
    </row>
    <row r="135" spans="2:5" ht="6.75" customHeight="1">
      <c r="B135" s="114"/>
      <c r="C135" s="115"/>
      <c r="D135" s="115"/>
      <c r="E135" s="116"/>
    </row>
    <row r="136" spans="2:12" ht="15">
      <c r="B136" s="114" t="s">
        <v>112</v>
      </c>
      <c r="C136" s="115"/>
      <c r="D136" s="115"/>
      <c r="E136" s="116"/>
      <c r="J136" s="60">
        <f>J134+J133+J132+J129+J128+J125+J124+J121+J120+J117+J116+J115+J114+J113+J110+J109+J108+J107</f>
        <v>0</v>
      </c>
      <c r="L136" s="60" t="s">
        <v>145</v>
      </c>
    </row>
    <row r="137" spans="2:5" ht="15">
      <c r="B137" s="110" t="s">
        <v>134</v>
      </c>
      <c r="C137" s="111"/>
      <c r="D137" s="111"/>
      <c r="E137" s="112"/>
    </row>
    <row r="138" spans="2:5" ht="15.75" thickBot="1">
      <c r="B138" s="79"/>
      <c r="C138" s="120"/>
      <c r="D138" s="120"/>
      <c r="E138" s="121"/>
    </row>
    <row r="139" ht="15.75" thickBot="1"/>
    <row r="140" spans="2:5" ht="18.75">
      <c r="B140" s="66" t="s">
        <v>39</v>
      </c>
      <c r="C140" s="67"/>
      <c r="D140" s="68" t="s">
        <v>84</v>
      </c>
      <c r="E140" s="69" t="s">
        <v>85</v>
      </c>
    </row>
    <row r="141" spans="2:5" ht="15">
      <c r="B141" s="114" t="s">
        <v>148</v>
      </c>
      <c r="C141" s="115"/>
      <c r="D141" s="115"/>
      <c r="E141" s="116"/>
    </row>
    <row r="142" spans="2:10" ht="15">
      <c r="B142" s="73"/>
      <c r="C142" s="85" t="s">
        <v>149</v>
      </c>
      <c r="D142" s="40"/>
      <c r="E142" s="34"/>
      <c r="F142" s="75"/>
      <c r="I142" s="60">
        <v>1</v>
      </c>
      <c r="J142" s="60">
        <f aca="true" t="shared" si="3" ref="J142:J164">IF(D142="x",1,0)</f>
        <v>0</v>
      </c>
    </row>
    <row r="143" spans="2:10" ht="15">
      <c r="B143" s="73"/>
      <c r="C143" s="83" t="s">
        <v>150</v>
      </c>
      <c r="D143" s="33"/>
      <c r="E143" s="46"/>
      <c r="F143" s="75"/>
      <c r="I143" s="60">
        <v>1</v>
      </c>
      <c r="J143" s="60">
        <f t="shared" si="3"/>
        <v>0</v>
      </c>
    </row>
    <row r="144" spans="2:5" ht="8.25" customHeight="1">
      <c r="B144" s="114"/>
      <c r="C144" s="115"/>
      <c r="D144" s="115"/>
      <c r="E144" s="116"/>
    </row>
    <row r="145" spans="2:5" ht="15">
      <c r="B145" s="114" t="s">
        <v>151</v>
      </c>
      <c r="C145" s="115"/>
      <c r="D145" s="115"/>
      <c r="E145" s="116"/>
    </row>
    <row r="146" spans="2:12" ht="15">
      <c r="B146" s="73"/>
      <c r="C146" s="83" t="s">
        <v>168</v>
      </c>
      <c r="D146" s="33"/>
      <c r="E146" s="35"/>
      <c r="F146" s="75"/>
      <c r="I146" s="60">
        <v>1</v>
      </c>
      <c r="J146" s="60">
        <f t="shared" si="3"/>
        <v>0</v>
      </c>
      <c r="L146" s="60" t="s">
        <v>169</v>
      </c>
    </row>
    <row r="147" spans="2:10" ht="15">
      <c r="B147" s="73"/>
      <c r="C147" s="90" t="s">
        <v>40</v>
      </c>
      <c r="D147" s="33"/>
      <c r="E147" s="46"/>
      <c r="F147" s="75"/>
      <c r="I147" s="60">
        <v>1</v>
      </c>
      <c r="J147" s="60">
        <f t="shared" si="3"/>
        <v>0</v>
      </c>
    </row>
    <row r="148" spans="2:5" ht="6" customHeight="1">
      <c r="B148" s="114"/>
      <c r="C148" s="115"/>
      <c r="D148" s="115"/>
      <c r="E148" s="116"/>
    </row>
    <row r="149" spans="2:5" ht="15">
      <c r="B149" s="114" t="s">
        <v>152</v>
      </c>
      <c r="C149" s="115"/>
      <c r="D149" s="115"/>
      <c r="E149" s="116"/>
    </row>
    <row r="150" spans="2:10" ht="30">
      <c r="B150" s="73"/>
      <c r="C150" s="92" t="s">
        <v>153</v>
      </c>
      <c r="D150" s="47"/>
      <c r="E150" s="34"/>
      <c r="F150" s="75"/>
      <c r="I150" s="60">
        <v>1</v>
      </c>
      <c r="J150" s="60">
        <f t="shared" si="3"/>
        <v>0</v>
      </c>
    </row>
    <row r="151" spans="2:10" ht="15">
      <c r="B151" s="73"/>
      <c r="C151" s="85" t="s">
        <v>41</v>
      </c>
      <c r="D151" s="47"/>
      <c r="E151" s="34"/>
      <c r="F151" s="75"/>
      <c r="I151" s="60">
        <v>1</v>
      </c>
      <c r="J151" s="60">
        <f t="shared" si="3"/>
        <v>0</v>
      </c>
    </row>
    <row r="152" spans="2:10" ht="15">
      <c r="B152" s="73"/>
      <c r="C152" s="85" t="s">
        <v>154</v>
      </c>
      <c r="D152" s="52"/>
      <c r="E152" s="34"/>
      <c r="F152" s="75"/>
      <c r="I152" s="60">
        <v>1</v>
      </c>
      <c r="J152" s="60">
        <f t="shared" si="3"/>
        <v>0</v>
      </c>
    </row>
    <row r="153" spans="2:10" ht="15">
      <c r="B153" s="73"/>
      <c r="C153" s="83" t="s">
        <v>155</v>
      </c>
      <c r="D153" s="33"/>
      <c r="E153" s="46"/>
      <c r="F153" s="75"/>
      <c r="I153" s="60">
        <v>1</v>
      </c>
      <c r="J153" s="60">
        <f t="shared" si="3"/>
        <v>0</v>
      </c>
    </row>
    <row r="154" spans="2:10" ht="15">
      <c r="B154" s="73"/>
      <c r="C154" s="90" t="s">
        <v>160</v>
      </c>
      <c r="D154" s="42"/>
      <c r="E154" s="45"/>
      <c r="F154" s="75"/>
      <c r="I154" s="60">
        <v>1</v>
      </c>
      <c r="J154" s="60">
        <f t="shared" si="3"/>
        <v>0</v>
      </c>
    </row>
    <row r="155" spans="2:10" ht="15">
      <c r="B155" s="73"/>
      <c r="C155" s="90" t="s">
        <v>42</v>
      </c>
      <c r="D155" s="33"/>
      <c r="E155" s="35"/>
      <c r="F155" s="75"/>
      <c r="I155" s="60">
        <v>1</v>
      </c>
      <c r="J155" s="60">
        <f t="shared" si="3"/>
        <v>0</v>
      </c>
    </row>
    <row r="156" spans="2:5" ht="6" customHeight="1">
      <c r="B156" s="114"/>
      <c r="C156" s="115"/>
      <c r="D156" s="115"/>
      <c r="E156" s="116"/>
    </row>
    <row r="157" spans="2:5" ht="15">
      <c r="B157" s="114" t="s">
        <v>156</v>
      </c>
      <c r="C157" s="115"/>
      <c r="D157" s="115"/>
      <c r="E157" s="116"/>
    </row>
    <row r="158" spans="2:10" ht="15">
      <c r="B158" s="73"/>
      <c r="C158" s="85" t="s">
        <v>43</v>
      </c>
      <c r="D158" s="33"/>
      <c r="E158" s="41"/>
      <c r="F158" s="75"/>
      <c r="I158" s="60">
        <v>1</v>
      </c>
      <c r="J158" s="60">
        <f t="shared" si="3"/>
        <v>0</v>
      </c>
    </row>
    <row r="159" spans="2:10" ht="15">
      <c r="B159" s="73"/>
      <c r="C159" s="85" t="s">
        <v>157</v>
      </c>
      <c r="D159" s="33"/>
      <c r="E159" s="34"/>
      <c r="F159" s="75"/>
      <c r="I159" s="60">
        <v>1</v>
      </c>
      <c r="J159" s="60">
        <f t="shared" si="3"/>
        <v>0</v>
      </c>
    </row>
    <row r="160" spans="2:10" ht="15">
      <c r="B160" s="73"/>
      <c r="C160" s="83" t="s">
        <v>44</v>
      </c>
      <c r="D160" s="33"/>
      <c r="E160" s="46"/>
      <c r="F160" s="75"/>
      <c r="I160" s="60">
        <v>1</v>
      </c>
      <c r="J160" s="60">
        <f t="shared" si="3"/>
        <v>0</v>
      </c>
    </row>
    <row r="161" spans="2:5" ht="6" customHeight="1">
      <c r="B161" s="114"/>
      <c r="C161" s="115"/>
      <c r="D161" s="115"/>
      <c r="E161" s="116"/>
    </row>
    <row r="162" spans="2:20" ht="15">
      <c r="B162" s="114" t="s">
        <v>158</v>
      </c>
      <c r="C162" s="115"/>
      <c r="D162" s="115"/>
      <c r="E162" s="116"/>
      <c r="Q162" s="75"/>
      <c r="R162" s="75"/>
      <c r="S162" s="75"/>
      <c r="T162" s="75"/>
    </row>
    <row r="163" spans="2:20" ht="45">
      <c r="B163" s="73"/>
      <c r="C163" s="92" t="s">
        <v>257</v>
      </c>
      <c r="D163" s="33"/>
      <c r="E163" s="35"/>
      <c r="F163" s="75"/>
      <c r="I163" s="60">
        <v>2</v>
      </c>
      <c r="J163" s="60">
        <f>IF(D163="x",2,0)</f>
        <v>0</v>
      </c>
      <c r="Q163" s="75"/>
      <c r="R163" s="75"/>
      <c r="S163" s="75"/>
      <c r="T163" s="75"/>
    </row>
    <row r="164" spans="2:20" ht="30">
      <c r="B164" s="73"/>
      <c r="C164" s="91" t="s">
        <v>159</v>
      </c>
      <c r="D164" s="33"/>
      <c r="E164" s="35"/>
      <c r="F164" s="75"/>
      <c r="I164" s="60">
        <v>1</v>
      </c>
      <c r="J164" s="60">
        <f t="shared" si="3"/>
        <v>0</v>
      </c>
      <c r="Q164" s="75"/>
      <c r="R164" s="75"/>
      <c r="S164" s="75"/>
      <c r="T164" s="75"/>
    </row>
    <row r="165" spans="2:20" ht="6" customHeight="1">
      <c r="B165" s="114"/>
      <c r="C165" s="115"/>
      <c r="D165" s="115"/>
      <c r="E165" s="116"/>
      <c r="Q165" s="75"/>
      <c r="R165" s="75"/>
      <c r="S165" s="75"/>
      <c r="T165" s="75"/>
    </row>
    <row r="166" spans="2:20" ht="15">
      <c r="B166" s="114" t="s">
        <v>112</v>
      </c>
      <c r="C166" s="115"/>
      <c r="D166" s="115"/>
      <c r="E166" s="116"/>
      <c r="J166" s="60">
        <f>J164+J163+J160+J159+J158+J155+J154+J153+J152+J151+J150+J147+J146+J143+J142</f>
        <v>0</v>
      </c>
      <c r="L166" s="60" t="s">
        <v>147</v>
      </c>
      <c r="Q166" s="75"/>
      <c r="R166" s="75"/>
      <c r="S166" s="75"/>
      <c r="T166" s="75"/>
    </row>
    <row r="167" spans="2:20" ht="15">
      <c r="B167" s="110" t="s">
        <v>146</v>
      </c>
      <c r="C167" s="111"/>
      <c r="D167" s="111"/>
      <c r="E167" s="112"/>
      <c r="Q167" s="75"/>
      <c r="R167" s="75"/>
      <c r="S167" s="75"/>
      <c r="T167" s="75"/>
    </row>
    <row r="168" spans="2:20" ht="15.75" thickBot="1">
      <c r="B168" s="79"/>
      <c r="C168" s="120"/>
      <c r="D168" s="120"/>
      <c r="E168" s="121"/>
      <c r="Q168" s="75"/>
      <c r="R168" s="75"/>
      <c r="S168" s="75"/>
      <c r="T168" s="75"/>
    </row>
    <row r="169" spans="17:20" ht="15.75" thickBot="1">
      <c r="Q169" s="75"/>
      <c r="R169" s="75"/>
      <c r="S169" s="75"/>
      <c r="T169" s="75"/>
    </row>
    <row r="170" spans="2:20" ht="18.75">
      <c r="B170" s="66" t="s">
        <v>45</v>
      </c>
      <c r="C170" s="67"/>
      <c r="D170" s="68"/>
      <c r="E170" s="69"/>
      <c r="Q170" s="75"/>
      <c r="R170" s="75"/>
      <c r="S170" s="75"/>
      <c r="T170" s="75"/>
    </row>
    <row r="171" spans="2:20" ht="15">
      <c r="B171" s="101" t="s">
        <v>162</v>
      </c>
      <c r="C171" s="89"/>
      <c r="D171" s="89" t="s">
        <v>163</v>
      </c>
      <c r="E171" s="102" t="s">
        <v>235</v>
      </c>
      <c r="Q171" s="75"/>
      <c r="R171" s="75"/>
      <c r="S171" s="75"/>
      <c r="T171" s="75"/>
    </row>
    <row r="172" spans="2:20" ht="20.25" customHeight="1">
      <c r="B172" s="73"/>
      <c r="C172" s="94" t="s">
        <v>164</v>
      </c>
      <c r="D172" s="53"/>
      <c r="E172" s="103"/>
      <c r="F172" s="75"/>
      <c r="G172" s="75"/>
      <c r="L172" s="60" t="s">
        <v>233</v>
      </c>
      <c r="Q172" s="75"/>
      <c r="R172" s="75"/>
      <c r="S172" s="75"/>
      <c r="T172" s="75"/>
    </row>
    <row r="173" spans="2:20" ht="15.75" customHeight="1">
      <c r="B173" s="73" t="s">
        <v>171</v>
      </c>
      <c r="C173" s="95"/>
      <c r="D173" s="75" t="s">
        <v>163</v>
      </c>
      <c r="E173" s="104"/>
      <c r="F173" s="75"/>
      <c r="J173" s="106" t="s">
        <v>253</v>
      </c>
      <c r="L173" s="60" t="s">
        <v>232</v>
      </c>
      <c r="Q173" s="75"/>
      <c r="R173" s="75"/>
      <c r="S173" s="75"/>
      <c r="T173" s="75"/>
    </row>
    <row r="174" spans="2:12" ht="19.5" customHeight="1">
      <c r="B174" s="73"/>
      <c r="C174" s="96" t="s">
        <v>172</v>
      </c>
      <c r="D174" s="54"/>
      <c r="E174" s="105"/>
      <c r="I174" s="60" t="s">
        <v>181</v>
      </c>
      <c r="L174" s="60" t="s">
        <v>239</v>
      </c>
    </row>
    <row r="175" spans="2:12" ht="20.25" customHeight="1">
      <c r="B175" s="73"/>
      <c r="C175" s="97" t="s">
        <v>173</v>
      </c>
      <c r="D175" s="54"/>
      <c r="E175" s="105"/>
      <c r="I175" s="60" t="s">
        <v>181</v>
      </c>
      <c r="K175" s="60" t="e">
        <f>D175/D174</f>
        <v>#DIV/0!</v>
      </c>
      <c r="L175" s="60" t="s">
        <v>179</v>
      </c>
    </row>
    <row r="176" spans="2:12" ht="18" customHeight="1">
      <c r="B176" s="73"/>
      <c r="C176" s="98" t="s">
        <v>174</v>
      </c>
      <c r="D176" s="55"/>
      <c r="E176" s="105"/>
      <c r="I176" s="60" t="s">
        <v>181</v>
      </c>
      <c r="K176" s="60" t="e">
        <f>D176/D174*100</f>
        <v>#DIV/0!</v>
      </c>
      <c r="L176" s="60" t="s">
        <v>184</v>
      </c>
    </row>
    <row r="177" spans="2:12" ht="19.5" customHeight="1">
      <c r="B177" s="73"/>
      <c r="C177" s="97" t="s">
        <v>175</v>
      </c>
      <c r="D177" s="56"/>
      <c r="E177" s="105"/>
      <c r="I177" s="60" t="s">
        <v>181</v>
      </c>
      <c r="K177" s="60" t="e">
        <f>D177/D172*100</f>
        <v>#DIV/0!</v>
      </c>
      <c r="L177" s="60" t="s">
        <v>185</v>
      </c>
    </row>
    <row r="178" spans="2:12" ht="20.25" customHeight="1">
      <c r="B178" s="73"/>
      <c r="C178" s="97" t="s">
        <v>176</v>
      </c>
      <c r="D178" s="57"/>
      <c r="E178" s="105"/>
      <c r="I178" s="60" t="s">
        <v>181</v>
      </c>
      <c r="K178" s="60" t="e">
        <f>D178/D172*100</f>
        <v>#DIV/0!</v>
      </c>
      <c r="L178" s="60" t="s">
        <v>186</v>
      </c>
    </row>
    <row r="179" spans="2:12" ht="19.5" customHeight="1">
      <c r="B179" s="73"/>
      <c r="C179" s="97" t="s">
        <v>165</v>
      </c>
      <c r="D179" s="54"/>
      <c r="E179" s="105"/>
      <c r="I179" s="60" t="s">
        <v>182</v>
      </c>
      <c r="L179" s="60" t="s">
        <v>250</v>
      </c>
    </row>
    <row r="180" spans="2:12" ht="20.25" customHeight="1">
      <c r="B180" s="73"/>
      <c r="C180" s="97" t="s">
        <v>166</v>
      </c>
      <c r="D180" s="57"/>
      <c r="E180" s="105"/>
      <c r="I180" s="60" t="s">
        <v>182</v>
      </c>
      <c r="L180" s="60" t="s">
        <v>240</v>
      </c>
    </row>
    <row r="181" spans="2:12" ht="21.75" customHeight="1">
      <c r="B181" s="73"/>
      <c r="C181" s="97" t="s">
        <v>177</v>
      </c>
      <c r="D181" s="58"/>
      <c r="E181" s="105"/>
      <c r="I181" s="60" t="s">
        <v>181</v>
      </c>
      <c r="K181" s="99" t="e">
        <f>1000*D181/D174</f>
        <v>#DIV/0!</v>
      </c>
      <c r="L181" s="60" t="s">
        <v>180</v>
      </c>
    </row>
    <row r="182" spans="2:5" s="59" customFormat="1" ht="3" customHeight="1">
      <c r="B182" s="114"/>
      <c r="C182" s="115"/>
      <c r="D182" s="115"/>
      <c r="E182" s="116"/>
    </row>
    <row r="183" spans="2:12" s="59" customFormat="1" ht="15">
      <c r="B183" s="114" t="s">
        <v>112</v>
      </c>
      <c r="C183" s="115"/>
      <c r="D183" s="115"/>
      <c r="E183" s="116"/>
      <c r="J183" s="59">
        <f>J181+J180+J179+J178+J177+J176+J175+J174</f>
        <v>0</v>
      </c>
      <c r="L183" s="59" t="s">
        <v>183</v>
      </c>
    </row>
    <row r="184" spans="2:5" s="59" customFormat="1" ht="15">
      <c r="B184" s="110" t="s">
        <v>238</v>
      </c>
      <c r="C184" s="111"/>
      <c r="D184" s="111"/>
      <c r="E184" s="112"/>
    </row>
    <row r="185" spans="2:5" s="59" customFormat="1" ht="15.75" thickBot="1">
      <c r="B185" s="79"/>
      <c r="C185" s="120"/>
      <c r="D185" s="120"/>
      <c r="E185" s="121"/>
    </row>
    <row r="186" spans="10:12" s="59" customFormat="1" ht="15">
      <c r="J186" s="100">
        <f>J183+J166+J136+J101+J66+J33</f>
        <v>0</v>
      </c>
      <c r="L186" s="100" t="s">
        <v>236</v>
      </c>
    </row>
    <row r="187" s="59" customFormat="1" ht="15"/>
    <row r="188" s="59" customFormat="1" ht="15"/>
    <row r="189" s="59" customFormat="1" ht="15"/>
    <row r="190" s="59" customFormat="1" ht="15"/>
    <row r="191" s="59" customFormat="1" ht="15"/>
    <row r="192" s="59" customFormat="1" ht="15"/>
    <row r="193" s="59" customFormat="1" ht="15"/>
    <row r="194" s="59" customFormat="1" ht="15"/>
    <row r="195" s="59" customFormat="1" ht="15"/>
    <row r="196" s="59" customFormat="1" ht="15"/>
    <row r="197" s="59" customFormat="1" ht="15"/>
    <row r="198" s="59" customFormat="1" ht="15"/>
    <row r="199" s="59" customFormat="1" ht="15"/>
    <row r="200" s="59" customFormat="1" ht="15"/>
    <row r="201" s="59" customFormat="1" ht="15"/>
    <row r="202" s="59" customFormat="1" ht="15"/>
    <row r="203" s="59" customFormat="1" ht="15"/>
    <row r="204" s="59" customFormat="1" ht="15"/>
    <row r="205" s="59" customFormat="1" ht="15"/>
    <row r="206" s="59" customFormat="1" ht="15"/>
    <row r="207" s="59" customFormat="1" ht="15"/>
    <row r="208" s="59" customFormat="1" ht="15"/>
    <row r="267" ht="55.5" customHeight="1"/>
  </sheetData>
  <sheetProtection algorithmName="SHA-512" hashValue="5TN67JQdiqKOXS/Ef1TfPlvhPGyFFeJe3cgJrHK6f/7qZQftT2qlfohey+hJV9Gai3YKfNoFjnYFhoVKIKS7Xw==" saltValue="Tp/+liKiiAQNy8RfY4E4Pg==" spinCount="100000" sheet="1" objects="1" scenarios="1"/>
  <mergeCells count="85">
    <mergeCell ref="C185:E185"/>
    <mergeCell ref="D81:E81"/>
    <mergeCell ref="B2:E2"/>
    <mergeCell ref="B3:E3"/>
    <mergeCell ref="B182:E182"/>
    <mergeCell ref="B183:E183"/>
    <mergeCell ref="B184:E184"/>
    <mergeCell ref="C103:E103"/>
    <mergeCell ref="C138:E138"/>
    <mergeCell ref="C168:E168"/>
    <mergeCell ref="B33:E33"/>
    <mergeCell ref="B34:E34"/>
    <mergeCell ref="B65:E65"/>
    <mergeCell ref="B69:E69"/>
    <mergeCell ref="B66:E66"/>
    <mergeCell ref="C35:E35"/>
    <mergeCell ref="B8:E8"/>
    <mergeCell ref="B15:E15"/>
    <mergeCell ref="B20:E20"/>
    <mergeCell ref="B25:E25"/>
    <mergeCell ref="B29:E29"/>
    <mergeCell ref="B61:E61"/>
    <mergeCell ref="B6:E6"/>
    <mergeCell ref="B4:E4"/>
    <mergeCell ref="B123:E123"/>
    <mergeCell ref="B38:E38"/>
    <mergeCell ref="B41:E41"/>
    <mergeCell ref="B40:E40"/>
    <mergeCell ref="B44:E44"/>
    <mergeCell ref="B49:E49"/>
    <mergeCell ref="B50:E50"/>
    <mergeCell ref="B14:E14"/>
    <mergeCell ref="B19:E19"/>
    <mergeCell ref="B24:E24"/>
    <mergeCell ref="B28:E28"/>
    <mergeCell ref="B32:E32"/>
    <mergeCell ref="B36:E36"/>
    <mergeCell ref="B53:E53"/>
    <mergeCell ref="B54:E54"/>
    <mergeCell ref="B56:E56"/>
    <mergeCell ref="B57:E57"/>
    <mergeCell ref="B60:E60"/>
    <mergeCell ref="B95:E95"/>
    <mergeCell ref="B67:E67"/>
    <mergeCell ref="C68:E68"/>
    <mergeCell ref="B71:E71"/>
    <mergeCell ref="B77:E77"/>
    <mergeCell ref="B78:E78"/>
    <mergeCell ref="B82:E82"/>
    <mergeCell ref="B83:E83"/>
    <mergeCell ref="B87:E87"/>
    <mergeCell ref="B88:E88"/>
    <mergeCell ref="B91:E91"/>
    <mergeCell ref="B92:E92"/>
    <mergeCell ref="B96:E96"/>
    <mergeCell ref="B100:E100"/>
    <mergeCell ref="B101:E101"/>
    <mergeCell ref="B102:E102"/>
    <mergeCell ref="B106:E106"/>
    <mergeCell ref="B111:E111"/>
    <mergeCell ref="B112:E112"/>
    <mergeCell ref="B118:E118"/>
    <mergeCell ref="B119:E119"/>
    <mergeCell ref="B122:E122"/>
    <mergeCell ref="B126:E126"/>
    <mergeCell ref="B130:E130"/>
    <mergeCell ref="B131:E131"/>
    <mergeCell ref="B135:E135"/>
    <mergeCell ref="B136:E136"/>
    <mergeCell ref="B5:E5"/>
    <mergeCell ref="B167:E167"/>
    <mergeCell ref="A1:F1"/>
    <mergeCell ref="B156:E156"/>
    <mergeCell ref="B157:E157"/>
    <mergeCell ref="B161:E161"/>
    <mergeCell ref="B162:E162"/>
    <mergeCell ref="B165:E165"/>
    <mergeCell ref="B166:E166"/>
    <mergeCell ref="B137:E137"/>
    <mergeCell ref="B141:E141"/>
    <mergeCell ref="B144:E144"/>
    <mergeCell ref="B145:E145"/>
    <mergeCell ref="B148:E148"/>
    <mergeCell ref="B149:E149"/>
    <mergeCell ref="B127:E127"/>
  </mergeCells>
  <printOptions/>
  <pageMargins left="0.7" right="0.7" top="0.787401575" bottom="0.787401575" header="0.3" footer="0.3"/>
  <pageSetup fitToHeight="0" fitToWidth="1" horizontalDpi="600" verticalDpi="600" orientation="landscape" paperSize="9" scale="53" r:id="rId1"/>
  <rowBreaks count="5" manualBreakCount="5">
    <brk id="35" max="16383" man="1"/>
    <brk id="68" max="16383" man="1"/>
    <brk id="103" max="16383" man="1"/>
    <brk id="138" max="16383" man="1"/>
    <brk id="1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3"/>
  <sheetViews>
    <sheetView workbookViewId="0" topLeftCell="A1">
      <selection activeCell="F32" sqref="F32"/>
    </sheetView>
  </sheetViews>
  <sheetFormatPr defaultColWidth="11.421875" defaultRowHeight="15"/>
  <cols>
    <col min="2" max="2" width="20.421875" style="0" customWidth="1"/>
  </cols>
  <sheetData>
    <row r="1" ht="15">
      <c r="A1" t="s">
        <v>230</v>
      </c>
    </row>
    <row r="3" ht="15.75" thickBot="1">
      <c r="A3" s="3" t="s">
        <v>46</v>
      </c>
    </row>
    <row r="4" spans="2:8" ht="51" customHeight="1" thickBot="1">
      <c r="B4" s="15" t="s">
        <v>187</v>
      </c>
      <c r="C4" s="139" t="s">
        <v>48</v>
      </c>
      <c r="D4" s="140"/>
      <c r="E4" s="141"/>
      <c r="F4" s="6" t="s">
        <v>188</v>
      </c>
      <c r="G4" s="7" t="s">
        <v>48</v>
      </c>
      <c r="H4" s="6" t="s">
        <v>1</v>
      </c>
    </row>
    <row r="5" spans="2:8" ht="15.75" thickBot="1">
      <c r="B5" s="8" t="s">
        <v>189</v>
      </c>
      <c r="C5" s="9" t="s">
        <v>190</v>
      </c>
      <c r="D5" s="9" t="s">
        <v>47</v>
      </c>
      <c r="E5" s="9" t="s">
        <v>191</v>
      </c>
      <c r="F5" s="10">
        <v>1</v>
      </c>
      <c r="G5" s="9" t="s">
        <v>49</v>
      </c>
      <c r="H5" s="10">
        <v>2</v>
      </c>
    </row>
    <row r="6" spans="2:8" ht="15.75" thickBot="1">
      <c r="B6" s="8" t="s">
        <v>192</v>
      </c>
      <c r="C6" s="9" t="s">
        <v>190</v>
      </c>
      <c r="D6" s="9" t="s">
        <v>47</v>
      </c>
      <c r="E6" s="9" t="s">
        <v>193</v>
      </c>
      <c r="F6" s="10">
        <v>1</v>
      </c>
      <c r="G6" s="9" t="s">
        <v>49</v>
      </c>
      <c r="H6" s="10">
        <v>2</v>
      </c>
    </row>
    <row r="7" spans="1:8" ht="15.75" thickBot="1">
      <c r="A7" s="1"/>
      <c r="B7" s="8" t="s">
        <v>190</v>
      </c>
      <c r="C7" s="9" t="s">
        <v>190</v>
      </c>
      <c r="D7" s="9" t="s">
        <v>47</v>
      </c>
      <c r="E7" s="9" t="s">
        <v>194</v>
      </c>
      <c r="F7" s="10">
        <v>1</v>
      </c>
      <c r="G7" s="9" t="s">
        <v>49</v>
      </c>
      <c r="H7" s="10">
        <v>2</v>
      </c>
    </row>
    <row r="8" spans="1:8" ht="15.75" thickBot="1">
      <c r="A8" s="1"/>
      <c r="B8" s="8" t="s">
        <v>195</v>
      </c>
      <c r="C8" s="9" t="s">
        <v>195</v>
      </c>
      <c r="D8" s="9" t="s">
        <v>47</v>
      </c>
      <c r="E8" s="9" t="s">
        <v>196</v>
      </c>
      <c r="F8" s="10">
        <v>1</v>
      </c>
      <c r="G8" s="9" t="s">
        <v>49</v>
      </c>
      <c r="H8" s="10">
        <v>2</v>
      </c>
    </row>
    <row r="9" spans="1:8" ht="15.75" thickBot="1">
      <c r="A9" s="1"/>
      <c r="B9" s="8" t="s">
        <v>191</v>
      </c>
      <c r="C9" s="9" t="s">
        <v>191</v>
      </c>
      <c r="D9" s="9" t="s">
        <v>47</v>
      </c>
      <c r="E9" s="9" t="s">
        <v>197</v>
      </c>
      <c r="F9" s="10">
        <v>1</v>
      </c>
      <c r="G9" s="9" t="s">
        <v>49</v>
      </c>
      <c r="H9" s="10">
        <v>2</v>
      </c>
    </row>
    <row r="10" spans="1:8" ht="15.75" thickBot="1">
      <c r="A10" s="1"/>
      <c r="B10" s="8" t="s">
        <v>198</v>
      </c>
      <c r="C10" s="9" t="s">
        <v>198</v>
      </c>
      <c r="D10" s="9" t="s">
        <v>47</v>
      </c>
      <c r="E10" s="9" t="s">
        <v>199</v>
      </c>
      <c r="F10" s="10">
        <v>1</v>
      </c>
      <c r="G10" s="9" t="s">
        <v>49</v>
      </c>
      <c r="H10" s="10">
        <v>2</v>
      </c>
    </row>
    <row r="11" spans="1:8" ht="15.75" thickBot="1">
      <c r="A11" s="1"/>
      <c r="B11" s="8" t="s">
        <v>193</v>
      </c>
      <c r="C11" s="9" t="s">
        <v>193</v>
      </c>
      <c r="D11" s="9" t="s">
        <v>47</v>
      </c>
      <c r="E11" s="9" t="s">
        <v>200</v>
      </c>
      <c r="F11" s="10">
        <v>1</v>
      </c>
      <c r="G11" s="9" t="s">
        <v>49</v>
      </c>
      <c r="H11" s="10">
        <v>2</v>
      </c>
    </row>
    <row r="12" spans="1:8" ht="15.75" thickBot="1">
      <c r="A12" s="1"/>
      <c r="B12" s="8" t="s">
        <v>201</v>
      </c>
      <c r="C12" s="9" t="s">
        <v>201</v>
      </c>
      <c r="D12" s="9" t="s">
        <v>47</v>
      </c>
      <c r="E12" s="9" t="s">
        <v>202</v>
      </c>
      <c r="F12" s="10">
        <v>1</v>
      </c>
      <c r="G12" s="9" t="s">
        <v>49</v>
      </c>
      <c r="H12" s="10">
        <v>2</v>
      </c>
    </row>
    <row r="13" spans="1:8" ht="15.75" thickBot="1">
      <c r="A13" s="1"/>
      <c r="B13" s="8" t="s">
        <v>194</v>
      </c>
      <c r="C13" s="9" t="s">
        <v>194</v>
      </c>
      <c r="D13" s="9" t="s">
        <v>47</v>
      </c>
      <c r="E13" s="9" t="s">
        <v>203</v>
      </c>
      <c r="F13" s="10">
        <v>1</v>
      </c>
      <c r="G13" s="9" t="s">
        <v>49</v>
      </c>
      <c r="H13" s="10">
        <v>2</v>
      </c>
    </row>
    <row r="14" spans="1:8" ht="15.75" thickBot="1">
      <c r="A14" s="1"/>
      <c r="B14" s="8" t="s">
        <v>204</v>
      </c>
      <c r="C14" s="9" t="s">
        <v>204</v>
      </c>
      <c r="D14" s="9" t="s">
        <v>47</v>
      </c>
      <c r="E14" s="9" t="s">
        <v>205</v>
      </c>
      <c r="F14" s="10">
        <v>1</v>
      </c>
      <c r="G14" s="9" t="s">
        <v>49</v>
      </c>
      <c r="H14" s="10">
        <v>2</v>
      </c>
    </row>
    <row r="15" spans="1:8" ht="15.75" thickBot="1">
      <c r="A15" s="1"/>
      <c r="B15" s="8" t="s">
        <v>206</v>
      </c>
      <c r="C15" s="9" t="s">
        <v>206</v>
      </c>
      <c r="D15" s="9" t="s">
        <v>47</v>
      </c>
      <c r="E15" s="9" t="s">
        <v>207</v>
      </c>
      <c r="F15" s="10">
        <v>1</v>
      </c>
      <c r="G15" s="9" t="s">
        <v>49</v>
      </c>
      <c r="H15" s="10">
        <v>2</v>
      </c>
    </row>
    <row r="16" spans="1:8" ht="15.75" thickBot="1">
      <c r="A16" s="1"/>
      <c r="B16" s="8" t="s">
        <v>208</v>
      </c>
      <c r="C16" s="9" t="s">
        <v>208</v>
      </c>
      <c r="D16" s="9" t="s">
        <v>47</v>
      </c>
      <c r="E16" s="9" t="s">
        <v>209</v>
      </c>
      <c r="F16" s="10">
        <v>1</v>
      </c>
      <c r="G16" s="9" t="s">
        <v>49</v>
      </c>
      <c r="H16" s="10">
        <v>2</v>
      </c>
    </row>
    <row r="17" spans="1:8" ht="15.75" thickBot="1">
      <c r="A17" s="1"/>
      <c r="B17" s="8" t="s">
        <v>210</v>
      </c>
      <c r="C17" s="9" t="s">
        <v>210</v>
      </c>
      <c r="D17" s="9" t="s">
        <v>47</v>
      </c>
      <c r="E17" s="9" t="s">
        <v>211</v>
      </c>
      <c r="F17" s="10">
        <v>1</v>
      </c>
      <c r="G17" s="9" t="s">
        <v>49</v>
      </c>
      <c r="H17" s="10">
        <v>2</v>
      </c>
    </row>
    <row r="18" spans="1:8" ht="15.75" thickBot="1">
      <c r="A18" s="1"/>
      <c r="B18" s="8" t="s">
        <v>212</v>
      </c>
      <c r="C18" s="9" t="s">
        <v>212</v>
      </c>
      <c r="D18" s="9" t="s">
        <v>47</v>
      </c>
      <c r="E18" s="9" t="s">
        <v>213</v>
      </c>
      <c r="F18" s="10">
        <v>1</v>
      </c>
      <c r="G18" s="9" t="s">
        <v>49</v>
      </c>
      <c r="H18" s="10">
        <v>2</v>
      </c>
    </row>
    <row r="19" spans="1:8" ht="15.75" thickBot="1">
      <c r="A19" s="1"/>
      <c r="B19" s="8" t="s">
        <v>214</v>
      </c>
      <c r="C19" s="9" t="s">
        <v>214</v>
      </c>
      <c r="D19" s="9" t="s">
        <v>47</v>
      </c>
      <c r="E19" s="9" t="s">
        <v>215</v>
      </c>
      <c r="F19" s="10">
        <v>1</v>
      </c>
      <c r="G19" s="9" t="s">
        <v>49</v>
      </c>
      <c r="H19" s="10">
        <v>2</v>
      </c>
    </row>
    <row r="20" spans="1:8" ht="9" customHeight="1" thickBot="1">
      <c r="A20" s="1"/>
      <c r="B20" s="11"/>
      <c r="C20" s="12"/>
      <c r="D20" s="12"/>
      <c r="E20" s="12"/>
      <c r="F20" s="10"/>
      <c r="G20" s="13"/>
      <c r="H20" s="10"/>
    </row>
    <row r="21" spans="1:8" ht="15.75" thickBot="1">
      <c r="A21" s="1"/>
      <c r="B21" s="8" t="s">
        <v>216</v>
      </c>
      <c r="C21" s="14">
        <v>0.01</v>
      </c>
      <c r="D21" s="9" t="s">
        <v>47</v>
      </c>
      <c r="E21" s="14">
        <v>0.016</v>
      </c>
      <c r="F21" s="10">
        <v>1</v>
      </c>
      <c r="G21" s="9" t="s">
        <v>49</v>
      </c>
      <c r="H21" s="10">
        <v>2</v>
      </c>
    </row>
    <row r="22" spans="2:8" ht="15.75" thickBot="1">
      <c r="B22" s="8" t="s">
        <v>217</v>
      </c>
      <c r="C22" s="14">
        <v>0.009</v>
      </c>
      <c r="D22" s="9" t="s">
        <v>218</v>
      </c>
      <c r="E22" s="14">
        <v>0.013</v>
      </c>
      <c r="F22" s="10">
        <v>1</v>
      </c>
      <c r="G22" s="9" t="s">
        <v>49</v>
      </c>
      <c r="H22" s="10">
        <v>2</v>
      </c>
    </row>
    <row r="23" spans="1:8" ht="15.75" thickBot="1">
      <c r="A23" s="1"/>
      <c r="B23" s="8" t="s">
        <v>50</v>
      </c>
      <c r="C23" s="14">
        <v>0.008</v>
      </c>
      <c r="D23" s="9" t="s">
        <v>47</v>
      </c>
      <c r="E23" s="14">
        <v>0.011</v>
      </c>
      <c r="F23" s="10">
        <v>1</v>
      </c>
      <c r="G23" s="9" t="s">
        <v>49</v>
      </c>
      <c r="H23" s="10">
        <v>2</v>
      </c>
    </row>
    <row r="24" ht="15">
      <c r="A24" s="1"/>
    </row>
    <row r="25" ht="15.75" thickBot="1">
      <c r="A25" s="3" t="s">
        <v>51</v>
      </c>
    </row>
    <row r="26" spans="1:6" ht="15">
      <c r="A26" s="2"/>
      <c r="B26" s="16" t="s">
        <v>68</v>
      </c>
      <c r="C26" s="142" t="s">
        <v>219</v>
      </c>
      <c r="D26" s="142" t="s">
        <v>188</v>
      </c>
      <c r="E26" s="144"/>
      <c r="F26" s="142" t="s">
        <v>1</v>
      </c>
    </row>
    <row r="27" spans="2:6" ht="15.75" thickBot="1">
      <c r="B27" s="17" t="s">
        <v>47</v>
      </c>
      <c r="C27" s="143"/>
      <c r="D27" s="143"/>
      <c r="E27" s="145"/>
      <c r="F27" s="143"/>
    </row>
    <row r="28" spans="2:6" ht="15.75" thickBot="1">
      <c r="B28" s="18">
        <v>2500</v>
      </c>
      <c r="C28" s="10" t="s">
        <v>52</v>
      </c>
      <c r="D28" s="10">
        <v>1</v>
      </c>
      <c r="E28" s="10" t="s">
        <v>49</v>
      </c>
      <c r="F28" s="10">
        <v>2</v>
      </c>
    </row>
    <row r="29" spans="1:6" ht="15.75" thickBot="1">
      <c r="A29" s="1"/>
      <c r="B29" s="18">
        <v>5000</v>
      </c>
      <c r="C29" s="10" t="s">
        <v>53</v>
      </c>
      <c r="D29" s="10">
        <v>1</v>
      </c>
      <c r="E29" s="10" t="s">
        <v>49</v>
      </c>
      <c r="F29" s="10">
        <v>2</v>
      </c>
    </row>
    <row r="30" spans="1:6" ht="15.75" thickBot="1">
      <c r="A30" s="1"/>
      <c r="B30" s="18">
        <v>10000</v>
      </c>
      <c r="C30" s="10" t="s">
        <v>54</v>
      </c>
      <c r="D30" s="19">
        <v>1</v>
      </c>
      <c r="E30" s="10" t="s">
        <v>49</v>
      </c>
      <c r="F30" s="10">
        <v>2</v>
      </c>
    </row>
    <row r="31" spans="1:6" ht="15.75" thickBot="1">
      <c r="A31" s="1"/>
      <c r="B31" s="18">
        <v>20000</v>
      </c>
      <c r="C31" s="10" t="s">
        <v>55</v>
      </c>
      <c r="D31" s="10">
        <v>1</v>
      </c>
      <c r="E31" s="10" t="s">
        <v>49</v>
      </c>
      <c r="F31" s="10">
        <v>2</v>
      </c>
    </row>
    <row r="32" spans="1:6" ht="15.75" thickBot="1">
      <c r="A32" s="1"/>
      <c r="B32" s="20" t="s">
        <v>56</v>
      </c>
      <c r="C32" s="10" t="s">
        <v>57</v>
      </c>
      <c r="D32" s="10">
        <v>1</v>
      </c>
      <c r="E32" s="10" t="s">
        <v>49</v>
      </c>
      <c r="F32" s="10">
        <v>2</v>
      </c>
    </row>
    <row r="34" ht="15">
      <c r="A34" s="3" t="s">
        <v>58</v>
      </c>
    </row>
    <row r="35" spans="2:3" ht="15">
      <c r="B35" t="s">
        <v>59</v>
      </c>
      <c r="C35" t="s">
        <v>220</v>
      </c>
    </row>
    <row r="36" spans="2:3" ht="15">
      <c r="B36" t="s">
        <v>60</v>
      </c>
      <c r="C36" t="s">
        <v>221</v>
      </c>
    </row>
    <row r="39" ht="15.75" thickBot="1">
      <c r="A39" s="3" t="s">
        <v>61</v>
      </c>
    </row>
    <row r="40" spans="1:6" ht="15.75" thickBot="1">
      <c r="A40" s="2"/>
      <c r="B40" s="5" t="s">
        <v>222</v>
      </c>
      <c r="C40" s="6" t="s">
        <v>223</v>
      </c>
      <c r="D40" s="6" t="s">
        <v>188</v>
      </c>
      <c r="E40" s="22"/>
      <c r="F40" s="6" t="s">
        <v>1</v>
      </c>
    </row>
    <row r="41" spans="2:6" ht="15.75" thickBot="1">
      <c r="B41" s="18">
        <v>2500</v>
      </c>
      <c r="C41" s="10" t="s">
        <v>62</v>
      </c>
      <c r="D41" s="10">
        <v>1</v>
      </c>
      <c r="E41" s="10" t="s">
        <v>49</v>
      </c>
      <c r="F41" s="10">
        <v>2</v>
      </c>
    </row>
    <row r="42" spans="2:6" ht="15.75" thickBot="1">
      <c r="B42" s="18">
        <v>5000</v>
      </c>
      <c r="C42" s="10" t="s">
        <v>63</v>
      </c>
      <c r="D42" s="10">
        <v>1</v>
      </c>
      <c r="E42" s="10" t="s">
        <v>49</v>
      </c>
      <c r="F42" s="10">
        <v>2</v>
      </c>
    </row>
    <row r="43" spans="1:6" ht="15.75" thickBot="1">
      <c r="A43" s="1"/>
      <c r="B43" s="18">
        <v>10000</v>
      </c>
      <c r="C43" s="10" t="s">
        <v>64</v>
      </c>
      <c r="D43" s="10">
        <v>1</v>
      </c>
      <c r="E43" s="10" t="s">
        <v>49</v>
      </c>
      <c r="F43" s="10">
        <v>2</v>
      </c>
    </row>
    <row r="44" spans="1:6" ht="15.75" thickBot="1">
      <c r="A44" s="1"/>
      <c r="B44" s="18">
        <v>20000</v>
      </c>
      <c r="C44" s="10" t="s">
        <v>65</v>
      </c>
      <c r="D44" s="10">
        <v>1</v>
      </c>
      <c r="E44" s="10" t="s">
        <v>49</v>
      </c>
      <c r="F44" s="10">
        <v>2</v>
      </c>
    </row>
    <row r="45" spans="1:6" ht="15.75" thickBot="1">
      <c r="A45" s="1"/>
      <c r="B45" s="20" t="s">
        <v>56</v>
      </c>
      <c r="C45" s="10" t="s">
        <v>66</v>
      </c>
      <c r="D45" s="10">
        <v>1</v>
      </c>
      <c r="E45" s="10" t="s">
        <v>49</v>
      </c>
      <c r="F45" s="10">
        <v>2</v>
      </c>
    </row>
    <row r="47" ht="15.75" thickBot="1">
      <c r="A47" s="3" t="s">
        <v>67</v>
      </c>
    </row>
    <row r="48" spans="1:6" ht="15.75" thickBot="1">
      <c r="A48" s="2"/>
      <c r="B48" s="5" t="s">
        <v>71</v>
      </c>
      <c r="C48" s="6" t="s">
        <v>223</v>
      </c>
      <c r="D48" s="6" t="s">
        <v>188</v>
      </c>
      <c r="E48" s="21"/>
      <c r="F48" s="6" t="s">
        <v>1</v>
      </c>
    </row>
    <row r="49" spans="2:6" ht="15.75" thickBot="1">
      <c r="B49" s="18">
        <v>2500</v>
      </c>
      <c r="C49" s="10" t="s">
        <v>69</v>
      </c>
      <c r="D49" s="10">
        <v>1</v>
      </c>
      <c r="E49" s="10" t="s">
        <v>49</v>
      </c>
      <c r="F49" s="10">
        <v>2</v>
      </c>
    </row>
    <row r="50" spans="2:6" ht="15.75" thickBot="1">
      <c r="B50" s="18">
        <v>5000</v>
      </c>
      <c r="C50" s="10" t="s">
        <v>69</v>
      </c>
      <c r="D50" s="10">
        <v>1</v>
      </c>
      <c r="E50" s="10" t="s">
        <v>49</v>
      </c>
      <c r="F50" s="10">
        <v>2</v>
      </c>
    </row>
    <row r="51" spans="1:6" ht="15.75" thickBot="1">
      <c r="A51" s="1"/>
      <c r="B51" s="18">
        <v>10000</v>
      </c>
      <c r="C51" s="10" t="s">
        <v>69</v>
      </c>
      <c r="D51" s="10">
        <v>1</v>
      </c>
      <c r="E51" s="10" t="s">
        <v>49</v>
      </c>
      <c r="F51" s="10">
        <v>2</v>
      </c>
    </row>
    <row r="52" spans="1:6" ht="15.75" thickBot="1">
      <c r="A52" s="1"/>
      <c r="B52" s="18">
        <v>20000</v>
      </c>
      <c r="C52" s="10" t="s">
        <v>69</v>
      </c>
      <c r="D52" s="10">
        <v>1</v>
      </c>
      <c r="E52" s="10" t="s">
        <v>49</v>
      </c>
      <c r="F52" s="10">
        <v>2</v>
      </c>
    </row>
    <row r="53" spans="1:6" ht="15.75" thickBot="1">
      <c r="A53" s="1"/>
      <c r="B53" s="20" t="s">
        <v>56</v>
      </c>
      <c r="C53" s="10" t="s">
        <v>70</v>
      </c>
      <c r="D53" s="10">
        <v>1</v>
      </c>
      <c r="E53" s="10" t="s">
        <v>49</v>
      </c>
      <c r="F53" s="10">
        <v>2</v>
      </c>
    </row>
    <row r="54" ht="15">
      <c r="A54" s="1"/>
    </row>
    <row r="55" ht="15.75" thickBot="1">
      <c r="A55" s="3" t="s">
        <v>224</v>
      </c>
    </row>
    <row r="56" spans="2:6" ht="30.75" thickBot="1">
      <c r="B56" s="5" t="s">
        <v>71</v>
      </c>
      <c r="C56" s="25" t="s">
        <v>225</v>
      </c>
      <c r="D56" s="25" t="s">
        <v>1</v>
      </c>
      <c r="E56" s="25" t="s">
        <v>225</v>
      </c>
      <c r="F56" s="25" t="s">
        <v>1</v>
      </c>
    </row>
    <row r="57" spans="2:6" ht="15.75" thickBot="1">
      <c r="B57" s="18">
        <v>2500</v>
      </c>
      <c r="C57" s="26" t="s">
        <v>72</v>
      </c>
      <c r="D57" s="27">
        <v>0.5</v>
      </c>
      <c r="E57" s="26" t="s">
        <v>73</v>
      </c>
      <c r="F57" s="28">
        <v>1</v>
      </c>
    </row>
    <row r="58" spans="1:6" ht="15.75" thickBot="1">
      <c r="A58" s="2"/>
      <c r="B58" s="23">
        <v>5000</v>
      </c>
      <c r="C58" s="26" t="s">
        <v>74</v>
      </c>
      <c r="D58" s="27">
        <v>0.5</v>
      </c>
      <c r="E58" s="26" t="s">
        <v>75</v>
      </c>
      <c r="F58" s="28">
        <v>1</v>
      </c>
    </row>
    <row r="59" spans="2:6" ht="15.75" thickBot="1">
      <c r="B59" s="23">
        <v>10000</v>
      </c>
      <c r="C59" s="26" t="s">
        <v>76</v>
      </c>
      <c r="D59" s="27">
        <v>0.5</v>
      </c>
      <c r="E59" s="26" t="s">
        <v>77</v>
      </c>
      <c r="F59" s="28">
        <v>1</v>
      </c>
    </row>
    <row r="60" spans="1:6" ht="15.75" thickBot="1">
      <c r="A60" s="1"/>
      <c r="B60" s="23">
        <v>20000</v>
      </c>
      <c r="C60" s="26" t="s">
        <v>78</v>
      </c>
      <c r="D60" s="27">
        <v>0.5</v>
      </c>
      <c r="E60" s="26" t="s">
        <v>79</v>
      </c>
      <c r="F60" s="28">
        <v>1</v>
      </c>
    </row>
    <row r="61" spans="1:6" ht="15.75" thickBot="1">
      <c r="A61" s="1"/>
      <c r="B61" s="8" t="s">
        <v>80</v>
      </c>
      <c r="C61" s="26" t="s">
        <v>81</v>
      </c>
      <c r="D61" s="27">
        <v>0.5</v>
      </c>
      <c r="E61" s="26" t="s">
        <v>82</v>
      </c>
      <c r="F61" s="28">
        <v>1</v>
      </c>
    </row>
    <row r="62" spans="1:6" ht="15">
      <c r="A62" s="1"/>
      <c r="C62" s="4"/>
      <c r="D62" s="4"/>
      <c r="E62" s="4"/>
      <c r="F62" s="4"/>
    </row>
    <row r="63" spans="1:6" ht="15.75" thickBot="1">
      <c r="A63" s="24" t="s">
        <v>226</v>
      </c>
      <c r="C63" s="4"/>
      <c r="D63" s="4"/>
      <c r="E63" s="4"/>
      <c r="F63" s="4"/>
    </row>
    <row r="64" spans="1:6" ht="30.75" thickBot="1">
      <c r="A64" s="24"/>
      <c r="B64" s="5" t="s">
        <v>71</v>
      </c>
      <c r="C64" s="29" t="s">
        <v>227</v>
      </c>
      <c r="D64" s="25" t="s">
        <v>1</v>
      </c>
      <c r="E64" s="25" t="s">
        <v>227</v>
      </c>
      <c r="F64" s="25" t="s">
        <v>1</v>
      </c>
    </row>
    <row r="65" spans="1:6" ht="15.75" thickBot="1">
      <c r="A65" s="24"/>
      <c r="B65" s="18">
        <v>2500</v>
      </c>
      <c r="C65" s="30">
        <v>2</v>
      </c>
      <c r="D65" s="31">
        <v>0.5</v>
      </c>
      <c r="E65" s="32">
        <v>3</v>
      </c>
      <c r="F65" s="31">
        <v>1</v>
      </c>
    </row>
    <row r="66" spans="1:6" ht="15.75" thickBot="1">
      <c r="A66" s="24"/>
      <c r="B66" s="23">
        <v>5000</v>
      </c>
      <c r="C66" s="30">
        <v>2</v>
      </c>
      <c r="D66" s="31">
        <v>0.5</v>
      </c>
      <c r="E66" s="32">
        <v>3</v>
      </c>
      <c r="F66" s="31">
        <v>1</v>
      </c>
    </row>
    <row r="67" spans="1:6" ht="15.75" thickBot="1">
      <c r="A67" s="24"/>
      <c r="B67" s="23">
        <v>10000</v>
      </c>
      <c r="C67" s="30">
        <v>3</v>
      </c>
      <c r="D67" s="31">
        <v>0.5</v>
      </c>
      <c r="E67" s="32">
        <v>4</v>
      </c>
      <c r="F67" s="31">
        <v>1</v>
      </c>
    </row>
    <row r="68" spans="1:6" ht="15.75" thickBot="1">
      <c r="A68" s="24"/>
      <c r="B68" s="23">
        <v>20000</v>
      </c>
      <c r="C68" s="30">
        <v>4</v>
      </c>
      <c r="D68" s="31">
        <v>0.5</v>
      </c>
      <c r="E68" s="32">
        <v>5</v>
      </c>
      <c r="F68" s="31">
        <v>1</v>
      </c>
    </row>
    <row r="69" spans="1:6" ht="15.75" thickBot="1">
      <c r="A69" s="24"/>
      <c r="B69" s="8" t="s">
        <v>80</v>
      </c>
      <c r="C69" s="30">
        <v>4</v>
      </c>
      <c r="D69" s="31">
        <v>0.5</v>
      </c>
      <c r="E69" s="32">
        <v>5</v>
      </c>
      <c r="F69" s="31">
        <v>1</v>
      </c>
    </row>
    <row r="70" ht="15">
      <c r="A70" s="24"/>
    </row>
    <row r="71" ht="15">
      <c r="A71" s="3" t="s">
        <v>83</v>
      </c>
    </row>
    <row r="72" spans="1:3" ht="15">
      <c r="A72" s="2"/>
      <c r="B72" t="s">
        <v>228</v>
      </c>
      <c r="C72" t="s">
        <v>220</v>
      </c>
    </row>
    <row r="73" spans="2:3" ht="15">
      <c r="B73" t="s">
        <v>229</v>
      </c>
      <c r="C73" t="s">
        <v>221</v>
      </c>
    </row>
  </sheetData>
  <sheetProtection password="9530" sheet="1" objects="1" scenarios="1"/>
  <mergeCells count="5">
    <mergeCell ref="C4:E4"/>
    <mergeCell ref="C26:C27"/>
    <mergeCell ref="D26:D27"/>
    <mergeCell ref="E26:E27"/>
    <mergeCell ref="F26:F2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Arbeiterkammer Oberösterreich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Reder Martina</dc:creator>
  <cp:keywords/>
  <dc:description/>
  <cp:lastModifiedBy>Bröderbauer Sandra</cp:lastModifiedBy>
  <cp:lastPrinted>2017-05-30T11:09:33Z</cp:lastPrinted>
  <dcterms:created xsi:type="dcterms:W3CDTF">2016-12-28T08:08:52Z</dcterms:created>
  <dcterms:modified xsi:type="dcterms:W3CDTF">2023-04-18T12:36:11Z</dcterms:modified>
  <cp:category/>
  <cp:version/>
  <cp:contentType/>
  <cp:contentStatus/>
</cp:coreProperties>
</file>